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990" windowHeight="7995"/>
  </bookViews>
  <sheets>
    <sheet name="прайс 2012" sheetId="4" r:id="rId1"/>
  </sheets>
  <definedNames>
    <definedName name="_xlnm.Print_Titles" localSheetId="0">'прайс 2012'!$1:$4</definedName>
  </definedNames>
  <calcPr calcId="114210" fullCalcOnLoad="1"/>
</workbook>
</file>

<file path=xl/calcChain.xml><?xml version="1.0" encoding="utf-8"?>
<calcChain xmlns="http://schemas.openxmlformats.org/spreadsheetml/2006/main">
  <c r="O10" i="4"/>
  <c r="O71"/>
  <c r="O66"/>
  <c r="O61"/>
  <c r="O35"/>
  <c r="O40"/>
  <c r="N10"/>
  <c r="O133"/>
  <c r="O135"/>
  <c r="N133"/>
  <c r="N135"/>
  <c r="N79"/>
  <c r="N77"/>
  <c r="O76"/>
  <c r="N76"/>
  <c r="N71"/>
  <c r="N66"/>
  <c r="N61"/>
  <c r="N55"/>
  <c r="O94"/>
  <c r="N94"/>
  <c r="N40"/>
  <c r="N35"/>
  <c r="O30"/>
  <c r="N30"/>
  <c r="O25"/>
  <c r="N25"/>
  <c r="O20"/>
  <c r="N20"/>
  <c r="O15"/>
  <c r="N15"/>
</calcChain>
</file>

<file path=xl/sharedStrings.xml><?xml version="1.0" encoding="utf-8"?>
<sst xmlns="http://schemas.openxmlformats.org/spreadsheetml/2006/main" count="445" uniqueCount="331">
  <si>
    <t xml:space="preserve">Световой поток, Лм. </t>
  </si>
  <si>
    <t>Мощность, Вт</t>
  </si>
  <si>
    <t>Габариты, см</t>
  </si>
  <si>
    <t>Класс защиты по IP</t>
  </si>
  <si>
    <t>59,3х59,3Х8</t>
  </si>
  <si>
    <t>35х14х6,5</t>
  </si>
  <si>
    <t>55,5х14х6,5</t>
  </si>
  <si>
    <t>112х14х6,5</t>
  </si>
  <si>
    <t>29,5х29,5х8</t>
  </si>
  <si>
    <t>59,5х29,5х8</t>
  </si>
  <si>
    <t>59,5х59,5х8</t>
  </si>
  <si>
    <t xml:space="preserve">Фото </t>
  </si>
  <si>
    <t>30х11,8х4,6</t>
  </si>
  <si>
    <t>Розница, с НДС  (руб)</t>
  </si>
  <si>
    <t>21х21х11,1</t>
  </si>
  <si>
    <t>EL-ДВО-01-045-0001-20Х</t>
  </si>
  <si>
    <t>EL-ДВО-01-045-0002-20Д</t>
  </si>
  <si>
    <t>EL-ДВО-01-030-0003-20Х</t>
  </si>
  <si>
    <t>EL-ДВО-01-045-0005-20Х</t>
  </si>
  <si>
    <t>EL-ДВО-01-045-0006-20Д</t>
  </si>
  <si>
    <t>EL-ДВО-01-090-0007-20Х</t>
  </si>
  <si>
    <t xml:space="preserve"> EL-ДВО-01-090-0008-20Д</t>
  </si>
  <si>
    <t>EL-ДБУ-01-050-0017-65Х</t>
  </si>
  <si>
    <t>EL-ДБУ-01-064-018-65Х</t>
  </si>
  <si>
    <t>EL-ДБУ-01-095-0019-65Х</t>
  </si>
  <si>
    <t>EL-ДКУ-02-050-0021-65Х</t>
  </si>
  <si>
    <t>EL-ДКУ-02-064-0022-65Х</t>
  </si>
  <si>
    <t>EL-ДКУ-02-095-0023-65Х</t>
  </si>
  <si>
    <t>EL-ДКУ-02-190-0024-65Х</t>
  </si>
  <si>
    <t>68х199х640</t>
  </si>
  <si>
    <t>68х417х618</t>
  </si>
  <si>
    <t>6х59,7х59,7</t>
  </si>
  <si>
    <t>5,5х29,5х119,5</t>
  </si>
  <si>
    <t>6х59,5х119,5</t>
  </si>
  <si>
    <t>2,8х59</t>
  </si>
  <si>
    <t>2,8х120</t>
  </si>
  <si>
    <t>22,1х21,9х22,5</t>
  </si>
  <si>
    <t>24,1х21,9х27,3</t>
  </si>
  <si>
    <t>24,1х21,9х37,5</t>
  </si>
  <si>
    <t>24,6х21,9х22,5</t>
  </si>
  <si>
    <t>24,6х21,9х27,3</t>
  </si>
  <si>
    <t>24,6х21,9х37,3</t>
  </si>
  <si>
    <t>6,8х19,9х49,2</t>
  </si>
  <si>
    <t>6,8х19,9х54</t>
  </si>
  <si>
    <t>РРЦ* (руб., с НДС)</t>
  </si>
  <si>
    <t>Светильники  светодиодные  накладные</t>
  </si>
  <si>
    <t>Прожекторы  светодиодные</t>
  </si>
  <si>
    <t>Светильники  светодиодные  встраиваемые</t>
  </si>
  <si>
    <t>дим</t>
  </si>
  <si>
    <t>21х121х11,1</t>
  </si>
  <si>
    <t>21х61х11,1</t>
  </si>
  <si>
    <t>EL-ДБУ-01-050-0025-65Х</t>
  </si>
  <si>
    <t>EL-ДБУ-01-064-0026-65Х</t>
  </si>
  <si>
    <t>EL-ДБУ-01-095-0027-65Х</t>
  </si>
  <si>
    <t>Уличные консольные светодиодные светильники</t>
  </si>
  <si>
    <t>EL 0039</t>
  </si>
  <si>
    <t xml:space="preserve"> EL 0041</t>
  </si>
  <si>
    <t>EL 0040</t>
  </si>
  <si>
    <t>EL 0042</t>
  </si>
  <si>
    <t>Примечание</t>
  </si>
  <si>
    <t>51х44х5</t>
  </si>
  <si>
    <t>EL-ДВО-01-030-0004-20Д</t>
  </si>
  <si>
    <t>4800К</t>
  </si>
  <si>
    <t>3600К</t>
  </si>
  <si>
    <t>4800К, текстура</t>
  </si>
  <si>
    <t>3600К, опал</t>
  </si>
  <si>
    <t>дим, 4800К</t>
  </si>
  <si>
    <t>60х10х7</t>
  </si>
  <si>
    <t>120х10х7</t>
  </si>
  <si>
    <t>Код заказа</t>
  </si>
  <si>
    <t>LE0001</t>
  </si>
  <si>
    <t>LE-СВО-01-045-0001-20Д</t>
  </si>
  <si>
    <t>LE-СВО-01-045-0002-20Т</t>
  </si>
  <si>
    <t>LE-СВО-01-045-0003-20Д</t>
  </si>
  <si>
    <t>LE-СВО-01-045-0004-20Т</t>
  </si>
  <si>
    <t>Акссесуары</t>
  </si>
  <si>
    <t>кронштейн для серии СТАНДАРТ</t>
  </si>
  <si>
    <t>LE0002</t>
  </si>
  <si>
    <t>LE0003</t>
  </si>
  <si>
    <t>LE0004</t>
  </si>
  <si>
    <t>LE0025</t>
  </si>
  <si>
    <t>LE0026</t>
  </si>
  <si>
    <t>LE0027</t>
  </si>
  <si>
    <t>LE0029</t>
  </si>
  <si>
    <t>LE0037</t>
  </si>
  <si>
    <t>LE0038</t>
  </si>
  <si>
    <t>LE0041</t>
  </si>
  <si>
    <t>LE0043</t>
  </si>
  <si>
    <t>LE0050</t>
  </si>
  <si>
    <t>LE0051</t>
  </si>
  <si>
    <t>LE0062</t>
  </si>
  <si>
    <t>LE0067</t>
  </si>
  <si>
    <t>LE0063</t>
  </si>
  <si>
    <t>LE0055</t>
  </si>
  <si>
    <t>LE0056</t>
  </si>
  <si>
    <t>LE0075</t>
  </si>
  <si>
    <t>EL0001</t>
  </si>
  <si>
    <t>EL0002</t>
  </si>
  <si>
    <t>EL0003</t>
  </si>
  <si>
    <t>EL0004</t>
  </si>
  <si>
    <t>EL0005</t>
  </si>
  <si>
    <t>EL0006</t>
  </si>
  <si>
    <t>EL0007</t>
  </si>
  <si>
    <t>EL0008</t>
  </si>
  <si>
    <t>EL0017</t>
  </si>
  <si>
    <t>EL0018</t>
  </si>
  <si>
    <t>EL0019</t>
  </si>
  <si>
    <t>EL0021</t>
  </si>
  <si>
    <t>EL0022</t>
  </si>
  <si>
    <t>EL0025</t>
  </si>
  <si>
    <t>EL0026</t>
  </si>
  <si>
    <t>EL0027</t>
  </si>
  <si>
    <t>EL0023</t>
  </si>
  <si>
    <t>EL0024</t>
  </si>
  <si>
    <t>EL0039</t>
  </si>
  <si>
    <t>EL0040</t>
  </si>
  <si>
    <t>EL0041</t>
  </si>
  <si>
    <t>EL0042</t>
  </si>
  <si>
    <t>4800K</t>
  </si>
  <si>
    <t>3600K</t>
  </si>
  <si>
    <t>4800K, IP54</t>
  </si>
  <si>
    <t>3600K, IP54</t>
  </si>
  <si>
    <t>Стандарт 16, 32, 40</t>
  </si>
  <si>
    <t>Стандарт 8, 16</t>
  </si>
  <si>
    <t>аварийный источник питания</t>
  </si>
  <si>
    <t>Светильники  светодиодные подвесные</t>
  </si>
  <si>
    <t>LE-СВО-02-056-0041-40Д</t>
  </si>
  <si>
    <t>LE-СВО-02-056-0042-40Т</t>
  </si>
  <si>
    <t>LE0042</t>
  </si>
  <si>
    <t>3600К, текстура</t>
  </si>
  <si>
    <t>4800К, опал</t>
  </si>
  <si>
    <t>LE-СВО-02-056-0045-40Д</t>
  </si>
  <si>
    <t>LE-СВО-02-056-0046-40Т</t>
  </si>
  <si>
    <t>LE0045</t>
  </si>
  <si>
    <t>LE0046</t>
  </si>
  <si>
    <t>LE-СВО-02-056-0043-40Д</t>
  </si>
  <si>
    <t>LE-СВО-02-045-0033-40Д</t>
  </si>
  <si>
    <t>LE-СВО-02-045-0034-40Т</t>
  </si>
  <si>
    <t>LE-СВО-02-045-0037-40Д</t>
  </si>
  <si>
    <t>LE-СВО-02-045-0038-40Т</t>
  </si>
  <si>
    <t>LE-СВО-02-045-0035-40Д</t>
  </si>
  <si>
    <t>LE0033</t>
  </si>
  <si>
    <t>LE0035</t>
  </si>
  <si>
    <t>LE-СВО-02-023-0025-40Д</t>
  </si>
  <si>
    <t>LE-СВО-02-023-0026-40Т</t>
  </si>
  <si>
    <t>LE-СВО-02-023-0029-40Д</t>
  </si>
  <si>
    <t>LE-СВО-02-023-0030-40Т</t>
  </si>
  <si>
    <t>LE-СВО-02-023-0027-40Д</t>
  </si>
  <si>
    <t>LE0030</t>
  </si>
  <si>
    <t>LE-СВО-02-012-0017-40Д</t>
  </si>
  <si>
    <t>LE-СВО-02-012-0018-40Т</t>
  </si>
  <si>
    <t>LE-СВО-02-012-0021-40Д</t>
  </si>
  <si>
    <t>LE-СВО-02-012-0022-40Т</t>
  </si>
  <si>
    <t>LE-СВО-02-012-0019-40Д</t>
  </si>
  <si>
    <t>LE0017</t>
  </si>
  <si>
    <t>LE0018</t>
  </si>
  <si>
    <t>LE0021</t>
  </si>
  <si>
    <t>LE0022</t>
  </si>
  <si>
    <t>LE0019</t>
  </si>
  <si>
    <t>LE-СВО-04-016-0054-20Д</t>
  </si>
  <si>
    <t>LE-СВО-04-016-0055-20Т</t>
  </si>
  <si>
    <t>LE-СВО-04-016-0058-20Д</t>
  </si>
  <si>
    <t>LE-СВО-04-016-0059-20Т</t>
  </si>
  <si>
    <t>LE-СВО-04-016-0056-20Д</t>
  </si>
  <si>
    <t>LE0054</t>
  </si>
  <si>
    <t>LE0058</t>
  </si>
  <si>
    <t>LE0059</t>
  </si>
  <si>
    <t>LE-СВО-04-023-0062-20Д</t>
  </si>
  <si>
    <t>LE-СВО-04-023-0063-20Т</t>
  </si>
  <si>
    <t>LE-СВО-04-023-0066-20Д</t>
  </si>
  <si>
    <t>LE-СВО-04-023-0067-20Т</t>
  </si>
  <si>
    <t>LE-СВО-04-023-0064-20Д</t>
  </si>
  <si>
    <t>LE0066</t>
  </si>
  <si>
    <t>LE0064</t>
  </si>
  <si>
    <t>LE-СВО-04-045-0070-20Д</t>
  </si>
  <si>
    <t>LE-СВО-04-045-0071-20Т</t>
  </si>
  <si>
    <t>LE-СВО-04-045-0074-20Д</t>
  </si>
  <si>
    <t>LE-СВО-04-045-0075-20Т</t>
  </si>
  <si>
    <t>LE-СВО-04-045-0072-20Д</t>
  </si>
  <si>
    <t>LE0070</t>
  </si>
  <si>
    <t>LE0071</t>
  </si>
  <si>
    <t>LE0074</t>
  </si>
  <si>
    <t>LE0072</t>
  </si>
  <si>
    <t>LE-СВО-03-045-0050-20Д</t>
  </si>
  <si>
    <t>LE-СВО-03-045-0051-20Т</t>
  </si>
  <si>
    <t>LE-СВО-03-045-0052-20Д</t>
  </si>
  <si>
    <t>LE0052</t>
  </si>
  <si>
    <t>LE0170</t>
  </si>
  <si>
    <t>Лампы  светодиодные трубчатые</t>
  </si>
  <si>
    <t>Лампы  светодиодные Е27</t>
  </si>
  <si>
    <t>EL 0043</t>
  </si>
  <si>
    <t xml:space="preserve"> EL 0044</t>
  </si>
  <si>
    <t>EL 0045</t>
  </si>
  <si>
    <t>EL 0046</t>
  </si>
  <si>
    <t>EL0043</t>
  </si>
  <si>
    <t>EL0044</t>
  </si>
  <si>
    <t>EL0045</t>
  </si>
  <si>
    <t>EL0046</t>
  </si>
  <si>
    <t>4700К</t>
  </si>
  <si>
    <t>текстура</t>
  </si>
  <si>
    <t>опал</t>
  </si>
  <si>
    <t>LE0228</t>
  </si>
  <si>
    <t>LE0230</t>
  </si>
  <si>
    <t>LE0231</t>
  </si>
  <si>
    <t>рассеиватель для ОСНОВЫ</t>
  </si>
  <si>
    <t>59,5х59,5</t>
  </si>
  <si>
    <t>текстурированный</t>
  </si>
  <si>
    <t>опаловый</t>
  </si>
  <si>
    <t>LE0034</t>
  </si>
  <si>
    <t>LE-ССО-02-056-0234-40Д</t>
  </si>
  <si>
    <t>LE-ССО-02-056-0235-40Т</t>
  </si>
  <si>
    <t>LE-ССО-02-056-0238-40Д</t>
  </si>
  <si>
    <t>LE-ССО-02-056-0239-40Т</t>
  </si>
  <si>
    <t>LE-ССО-02-056-0236-40Д</t>
  </si>
  <si>
    <t>LE-ССО-02-045-0226-40Д</t>
  </si>
  <si>
    <t>LE-ССО-02-045-0227-40Т</t>
  </si>
  <si>
    <t>LE-ССО-02-045-0230-40Д</t>
  </si>
  <si>
    <t>LE-ССО-02-045-0231-40Т</t>
  </si>
  <si>
    <t>LE-ССО-02-045-0228-40Д</t>
  </si>
  <si>
    <t>LE-ССО-02-023-0218-40Д</t>
  </si>
  <si>
    <t>LE-ССО-02-023-0219-40Т</t>
  </si>
  <si>
    <t>LE-ССО-02-023-0222-40Д</t>
  </si>
  <si>
    <t>LE-ССО-02-023-0223-40Т</t>
  </si>
  <si>
    <t>LE-ССО-02-023-0220-40Д</t>
  </si>
  <si>
    <t>LE-ССО-02-012-0210-40Д</t>
  </si>
  <si>
    <t>LE-ССО-02-012-0211-40Т</t>
  </si>
  <si>
    <t>LE-ССО-02-012-0214-40Д</t>
  </si>
  <si>
    <t>LE-ССО-02-012-0215-40Т</t>
  </si>
  <si>
    <t>LE-ССО-02-012-0212-40Д</t>
  </si>
  <si>
    <t>LE0234</t>
  </si>
  <si>
    <t>LE0235</t>
  </si>
  <si>
    <t>LE0238</t>
  </si>
  <si>
    <t>LE0239</t>
  </si>
  <si>
    <t>LE0236</t>
  </si>
  <si>
    <t>LE0226</t>
  </si>
  <si>
    <t>LE0227</t>
  </si>
  <si>
    <t>LE0218</t>
  </si>
  <si>
    <t>LE0219</t>
  </si>
  <si>
    <t>LE0222</t>
  </si>
  <si>
    <t>LE0223</t>
  </si>
  <si>
    <t>LE0220</t>
  </si>
  <si>
    <t>LE0210</t>
  </si>
  <si>
    <t>LE0211</t>
  </si>
  <si>
    <t>LE0214</t>
  </si>
  <si>
    <t>LE0215</t>
  </si>
  <si>
    <t>LE0212</t>
  </si>
  <si>
    <t>LE-СПО-05-012-0110-20Д</t>
  </si>
  <si>
    <t>LE-СПО-05-012-0111-20Т</t>
  </si>
  <si>
    <t>LE-СПО-05-012-0134-54Д</t>
  </si>
  <si>
    <t>LE-СПО-05-012-0135-54Т</t>
  </si>
  <si>
    <t>LE-СПО-05-023-0118-20Д</t>
  </si>
  <si>
    <t>LE-СПО-05-023-0119-20Т</t>
  </si>
  <si>
    <t>LE-СПО-05-023-0142-54Д</t>
  </si>
  <si>
    <t>LE-СПО-05-023-0143-54Т</t>
  </si>
  <si>
    <t>LE-СПО-05-045-0126-20Д</t>
  </si>
  <si>
    <t>LE-СПО-05-045-0127-20Т</t>
  </si>
  <si>
    <t>LE-СПО-05-045-0150-54Д</t>
  </si>
  <si>
    <t>LE-СПО-05-045-0151-54Т</t>
  </si>
  <si>
    <t>LE-СПО-05-045-0152-54Д</t>
  </si>
  <si>
    <t>LE-СПО-06-012-0158-20Д</t>
  </si>
  <si>
    <t>LE-СПО-06-012-0159-20Т</t>
  </si>
  <si>
    <t>LE-СПО-06-012-0166-54Д</t>
  </si>
  <si>
    <t>LE-СПО-06-012-0167-54Т</t>
  </si>
  <si>
    <t>LE-СПО-06-023-0162-20Д</t>
  </si>
  <si>
    <t>LE-СПО-06-023-0163-20Т</t>
  </si>
  <si>
    <t>LE-СПО-06-023-0170-54Д</t>
  </si>
  <si>
    <t>LE-СПО-06-023-0171-54Т</t>
  </si>
  <si>
    <t>LE-СПО-07-012-0174-20Д</t>
  </si>
  <si>
    <t>LE-СПО-07-012-0175-20Т</t>
  </si>
  <si>
    <t>LE-ССП-08-012-0242-65Д</t>
  </si>
  <si>
    <t>LE-ССП-08-012-0244-65Д</t>
  </si>
  <si>
    <t>LE-ССП-08-025-0246-65Д</t>
  </si>
  <si>
    <t>LE-ССП-08-025-0248-65Д</t>
  </si>
  <si>
    <t>4800К, доп рассеиватель</t>
  </si>
  <si>
    <t>LE0242</t>
  </si>
  <si>
    <t>LE0244</t>
  </si>
  <si>
    <t>LE0246</t>
  </si>
  <si>
    <t>LE0248</t>
  </si>
  <si>
    <t>LE0110</t>
  </si>
  <si>
    <t>LE0111</t>
  </si>
  <si>
    <t>LE0134</t>
  </si>
  <si>
    <t>LE0135</t>
  </si>
  <si>
    <t>LE0118</t>
  </si>
  <si>
    <t>LE0119</t>
  </si>
  <si>
    <t>LE0142</t>
  </si>
  <si>
    <t>LE0143</t>
  </si>
  <si>
    <t>LE0126</t>
  </si>
  <si>
    <t>LE0127</t>
  </si>
  <si>
    <t>LE0150</t>
  </si>
  <si>
    <t>LE0151</t>
  </si>
  <si>
    <t>LE0152</t>
  </si>
  <si>
    <t>LE0158</t>
  </si>
  <si>
    <t>LE0159</t>
  </si>
  <si>
    <t>LE0166</t>
  </si>
  <si>
    <t>LE0167</t>
  </si>
  <si>
    <t>LE0162</t>
  </si>
  <si>
    <t>LE0163</t>
  </si>
  <si>
    <t>LE0171</t>
  </si>
  <si>
    <t>LE0174</t>
  </si>
  <si>
    <t>LE0175</t>
  </si>
  <si>
    <t>LE 0270</t>
  </si>
  <si>
    <t>LE 0271</t>
  </si>
  <si>
    <t>LE 0272</t>
  </si>
  <si>
    <t>LE 0273</t>
  </si>
  <si>
    <t>LE 0274</t>
  </si>
  <si>
    <t>LE0270</t>
  </si>
  <si>
    <t>LE0271</t>
  </si>
  <si>
    <t>LE0272</t>
  </si>
  <si>
    <t>LE0273</t>
  </si>
  <si>
    <t>LE0274</t>
  </si>
  <si>
    <t>Артикул</t>
  </si>
  <si>
    <t>Серия</t>
  </si>
  <si>
    <t>Стандарт 3</t>
  </si>
  <si>
    <t>Грильято 2</t>
  </si>
  <si>
    <t>Грильято 3</t>
  </si>
  <si>
    <t>Лампа Т8</t>
  </si>
  <si>
    <t>Лампа Е27</t>
  </si>
  <si>
    <t>ЛУЧ</t>
  </si>
  <si>
    <t>МАЯК</t>
  </si>
  <si>
    <t>КЛАССИКА</t>
  </si>
  <si>
    <t>КРИСТАЛЛ</t>
  </si>
  <si>
    <t>СТАНДАРТ</t>
  </si>
  <si>
    <t xml:space="preserve">ОФИС  </t>
  </si>
  <si>
    <t>ОСНОВА</t>
  </si>
  <si>
    <t>ГРИЛЬЯТО</t>
  </si>
  <si>
    <t>КЕДР</t>
  </si>
  <si>
    <t xml:space="preserve">ОФИС ЭКОНОМ  </t>
  </si>
  <si>
    <t>Под  заказ, срок  изготовления  от  30 дней.</t>
  </si>
  <si>
    <t>3600К со стеклом</t>
  </si>
  <si>
    <t>Официальный прайс лист ООО "ИНРОСМЕТ"</t>
  </si>
  <si>
    <t>* РРЦ - Рекомендуемая  рыночная  цена</t>
  </si>
</sst>
</file>

<file path=xl/styles.xml><?xml version="1.0" encoding="utf-8"?>
<styleSheet xmlns="http://schemas.openxmlformats.org/spreadsheetml/2006/main">
  <numFmts count="2">
    <numFmt numFmtId="6" formatCode="#,##0&quot;р.&quot;;[Red]\-#,##0&quot;р.&quot;"/>
    <numFmt numFmtId="164" formatCode="#,##0&quot;р.&quot;"/>
  </numFmts>
  <fonts count="12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9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63"/>
      <name val="Arial"/>
      <family val="2"/>
      <charset val="204"/>
    </font>
    <font>
      <sz val="10"/>
      <color indexed="8"/>
      <name val="Calibri"/>
      <family val="2"/>
      <charset val="204"/>
    </font>
    <font>
      <sz val="8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0" fillId="0" borderId="1" xfId="0" applyBorder="1"/>
    <xf numFmtId="0" fontId="0" fillId="0" borderId="0" xfId="0" applyFill="1" applyBorder="1" applyAlignment="1"/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164" fontId="0" fillId="0" borderId="0" xfId="0" applyNumberForma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Border="1"/>
    <xf numFmtId="0" fontId="1" fillId="0" borderId="4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0" fillId="2" borderId="0" xfId="0" applyFill="1"/>
    <xf numFmtId="0" fontId="0" fillId="0" borderId="1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3" xfId="0" applyBorder="1" applyAlignment="1">
      <alignment vertical="center"/>
    </xf>
    <xf numFmtId="0" fontId="4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2" xfId="0" applyBorder="1" applyAlignment="1">
      <alignment vertical="center"/>
    </xf>
    <xf numFmtId="164" fontId="0" fillId="3" borderId="1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64" fontId="0" fillId="3" borderId="1" xfId="0" applyNumberFormat="1" applyFill="1" applyBorder="1" applyAlignment="1">
      <alignment horizontal="center"/>
    </xf>
    <xf numFmtId="164" fontId="0" fillId="3" borderId="2" xfId="0" applyNumberFormat="1" applyFill="1" applyBorder="1" applyAlignment="1">
      <alignment horizontal="center" vertical="center"/>
    </xf>
    <xf numFmtId="164" fontId="0" fillId="4" borderId="1" xfId="0" applyNumberFormat="1" applyFill="1" applyBorder="1" applyAlignment="1">
      <alignment horizontal="center" vertical="center"/>
    </xf>
    <xf numFmtId="164" fontId="0" fillId="4" borderId="2" xfId="0" applyNumberFormat="1" applyFill="1" applyBorder="1" applyAlignment="1">
      <alignment horizontal="center" vertical="center"/>
    </xf>
    <xf numFmtId="6" fontId="0" fillId="4" borderId="1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0" fillId="0" borderId="0" xfId="0" applyFont="1"/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6" fontId="0" fillId="0" borderId="7" xfId="0" applyNumberFormat="1" applyFont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/>
    </xf>
    <xf numFmtId="0" fontId="7" fillId="0" borderId="8" xfId="0" applyFont="1" applyBorder="1" applyAlignment="1">
      <alignment horizontal="center"/>
    </xf>
    <xf numFmtId="0" fontId="0" fillId="0" borderId="9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0" fillId="0" borderId="3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6" fontId="0" fillId="4" borderId="2" xfId="0" applyNumberFormat="1" applyFill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1" fillId="0" borderId="8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164" fontId="0" fillId="3" borderId="3" xfId="0" applyNumberFormat="1" applyFill="1" applyBorder="1" applyAlignment="1">
      <alignment horizontal="center" vertical="center"/>
    </xf>
    <xf numFmtId="164" fontId="0" fillId="4" borderId="3" xfId="0" applyNumberForma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1" xfId="0" applyBorder="1"/>
    <xf numFmtId="0" fontId="3" fillId="3" borderId="11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0" fillId="0" borderId="14" xfId="0" applyBorder="1"/>
    <xf numFmtId="0" fontId="0" fillId="0" borderId="15" xfId="0" applyFont="1" applyBorder="1" applyAlignment="1">
      <alignment vertical="center" wrapText="1"/>
    </xf>
    <xf numFmtId="164" fontId="0" fillId="4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64" fontId="0" fillId="3" borderId="1" xfId="0" applyNumberForma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Border="1" applyAlignment="1"/>
    <xf numFmtId="0" fontId="2" fillId="0" borderId="0" xfId="0" applyFont="1" applyFill="1" applyAlignment="1">
      <alignment horizontal="right" wrapText="1"/>
    </xf>
    <xf numFmtId="0" fontId="2" fillId="4" borderId="1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vertical="top" wrapText="1"/>
    </xf>
    <xf numFmtId="0" fontId="6" fillId="0" borderId="22" xfId="0" applyFont="1" applyFill="1" applyBorder="1" applyAlignment="1">
      <alignment horizontal="left" vertical="top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1" xfId="0" applyFill="1" applyBorder="1" applyAlignment="1"/>
    <xf numFmtId="0" fontId="0" fillId="3" borderId="2" xfId="0" applyFill="1" applyBorder="1" applyAlignment="1">
      <alignment horizontal="center" vertical="center"/>
    </xf>
    <xf numFmtId="164" fontId="0" fillId="4" borderId="3" xfId="0" applyNumberFormat="1" applyFill="1" applyBorder="1" applyAlignment="1">
      <alignment horizontal="center" vertical="center"/>
    </xf>
    <xf numFmtId="164" fontId="0" fillId="4" borderId="2" xfId="0" applyNumberForma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0" borderId="3" xfId="0" applyFill="1" applyBorder="1" applyAlignment="1"/>
    <xf numFmtId="0" fontId="0" fillId="0" borderId="2" xfId="0" applyFill="1" applyBorder="1" applyAlignment="1"/>
    <xf numFmtId="0" fontId="0" fillId="4" borderId="1" xfId="0" applyFill="1" applyBorder="1" applyAlignment="1">
      <alignment horizontal="center" vertical="center"/>
    </xf>
    <xf numFmtId="164" fontId="0" fillId="3" borderId="3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4" xfId="0" applyFill="1" applyBorder="1" applyAlignment="1"/>
    <xf numFmtId="0" fontId="1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5" borderId="18" xfId="0" applyFont="1" applyFill="1" applyBorder="1" applyAlignment="1">
      <alignment horizontal="center"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3" xfId="0" applyBorder="1" applyAlignment="1"/>
    <xf numFmtId="164" fontId="0" fillId="4" borderId="14" xfId="0" applyNumberFormat="1" applyFill="1" applyBorder="1" applyAlignment="1">
      <alignment horizontal="center" vertical="center"/>
    </xf>
    <xf numFmtId="164" fontId="0" fillId="3" borderId="14" xfId="0" applyNumberForma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164" fontId="0" fillId="3" borderId="2" xfId="0" applyNumberFormat="1" applyFill="1" applyBorder="1" applyAlignment="1">
      <alignment horizontal="center" vertical="center"/>
    </xf>
    <xf numFmtId="0" fontId="0" fillId="0" borderId="2" xfId="0" applyBorder="1" applyAlignment="1"/>
    <xf numFmtId="0" fontId="2" fillId="0" borderId="8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14" xfId="0" applyFont="1" applyBorder="1"/>
    <xf numFmtId="0" fontId="9" fillId="0" borderId="16" xfId="0" applyFont="1" applyBorder="1"/>
    <xf numFmtId="0" fontId="9" fillId="0" borderId="17" xfId="0" applyFont="1" applyBorder="1"/>
    <xf numFmtId="0" fontId="6" fillId="4" borderId="21" xfId="0" applyFont="1" applyFill="1" applyBorder="1" applyAlignment="1">
      <alignment horizontal="center" wrapText="1"/>
    </xf>
    <xf numFmtId="0" fontId="0" fillId="4" borderId="22" xfId="0" applyFill="1" applyBorder="1" applyAlignment="1"/>
    <xf numFmtId="0" fontId="0" fillId="4" borderId="23" xfId="0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34" Type="http://schemas.openxmlformats.org/officeDocument/2006/relationships/image" Target="../media/image34.jpeg"/><Relationship Id="rId7" Type="http://schemas.openxmlformats.org/officeDocument/2006/relationships/image" Target="../media/image7.pn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png"/><Relationship Id="rId33" Type="http://schemas.openxmlformats.org/officeDocument/2006/relationships/image" Target="../media/image33.jpeg"/><Relationship Id="rId2" Type="http://schemas.openxmlformats.org/officeDocument/2006/relationships/image" Target="../media/image2.png"/><Relationship Id="rId16" Type="http://schemas.openxmlformats.org/officeDocument/2006/relationships/image" Target="../media/image16.jpeg"/><Relationship Id="rId20" Type="http://schemas.openxmlformats.org/officeDocument/2006/relationships/image" Target="../media/image20.png"/><Relationship Id="rId29" Type="http://schemas.openxmlformats.org/officeDocument/2006/relationships/image" Target="../media/image29.pn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png"/><Relationship Id="rId32" Type="http://schemas.openxmlformats.org/officeDocument/2006/relationships/image" Target="../media/image32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10" Type="http://schemas.openxmlformats.org/officeDocument/2006/relationships/image" Target="../media/image10.jpeg"/><Relationship Id="rId19" Type="http://schemas.openxmlformats.org/officeDocument/2006/relationships/image" Target="../media/image19.png"/><Relationship Id="rId31" Type="http://schemas.openxmlformats.org/officeDocument/2006/relationships/image" Target="../media/image31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30" Type="http://schemas.openxmlformats.org/officeDocument/2006/relationships/image" Target="../media/image3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238125</xdr:colOff>
      <xdr:row>25</xdr:row>
      <xdr:rowOff>142875</xdr:rowOff>
    </xdr:from>
    <xdr:to>
      <xdr:col>6</xdr:col>
      <xdr:colOff>1076325</xdr:colOff>
      <xdr:row>29</xdr:row>
      <xdr:rowOff>19050</xdr:rowOff>
    </xdr:to>
    <xdr:pic>
      <xdr:nvPicPr>
        <xdr:cNvPr id="1025" name="Picture 12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95600" y="5553075"/>
          <a:ext cx="8382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190500</xdr:colOff>
      <xdr:row>35</xdr:row>
      <xdr:rowOff>38100</xdr:rowOff>
    </xdr:from>
    <xdr:to>
      <xdr:col>6</xdr:col>
      <xdr:colOff>1247775</xdr:colOff>
      <xdr:row>39</xdr:row>
      <xdr:rowOff>161925</xdr:rowOff>
    </xdr:to>
    <xdr:pic>
      <xdr:nvPicPr>
        <xdr:cNvPr id="1026" name="Picture 133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847975" y="7353300"/>
          <a:ext cx="1057275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247650</xdr:colOff>
      <xdr:row>30</xdr:row>
      <xdr:rowOff>47625</xdr:rowOff>
    </xdr:from>
    <xdr:to>
      <xdr:col>6</xdr:col>
      <xdr:colOff>1038225</xdr:colOff>
      <xdr:row>34</xdr:row>
      <xdr:rowOff>28575</xdr:rowOff>
    </xdr:to>
    <xdr:pic>
      <xdr:nvPicPr>
        <xdr:cNvPr id="1027" name="Picture 1334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905125" y="6410325"/>
          <a:ext cx="79057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161925</xdr:colOff>
      <xdr:row>40</xdr:row>
      <xdr:rowOff>28575</xdr:rowOff>
    </xdr:from>
    <xdr:to>
      <xdr:col>6</xdr:col>
      <xdr:colOff>1181100</xdr:colOff>
      <xdr:row>41</xdr:row>
      <xdr:rowOff>457200</xdr:rowOff>
    </xdr:to>
    <xdr:pic>
      <xdr:nvPicPr>
        <xdr:cNvPr id="1028" name="Рисунок 4" descr="LL-ДВО-01-045 для прайса 2.jpg"/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19400" y="8296275"/>
          <a:ext cx="1019175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47625</xdr:colOff>
      <xdr:row>44</xdr:row>
      <xdr:rowOff>200025</xdr:rowOff>
    </xdr:from>
    <xdr:to>
      <xdr:col>6</xdr:col>
      <xdr:colOff>1266825</xdr:colOff>
      <xdr:row>45</xdr:row>
      <xdr:rowOff>276225</xdr:rowOff>
    </xdr:to>
    <xdr:pic>
      <xdr:nvPicPr>
        <xdr:cNvPr id="1029" name="Рисунок 8" descr="LL-ДВО-01-045-18 для прайса.jpg"/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705100" y="10372725"/>
          <a:ext cx="1219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47625</xdr:colOff>
      <xdr:row>46</xdr:row>
      <xdr:rowOff>57150</xdr:rowOff>
    </xdr:from>
    <xdr:to>
      <xdr:col>6</xdr:col>
      <xdr:colOff>1257300</xdr:colOff>
      <xdr:row>47</xdr:row>
      <xdr:rowOff>419100</xdr:rowOff>
    </xdr:to>
    <xdr:pic>
      <xdr:nvPicPr>
        <xdr:cNvPr id="1030" name="Рисунок 10" descr="LL-ДВО-01-090-18 для прайса 2.jpg"/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705100" y="11182350"/>
          <a:ext cx="120967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247650</xdr:colOff>
      <xdr:row>102</xdr:row>
      <xdr:rowOff>180975</xdr:rowOff>
    </xdr:from>
    <xdr:to>
      <xdr:col>6</xdr:col>
      <xdr:colOff>1104900</xdr:colOff>
      <xdr:row>103</xdr:row>
      <xdr:rowOff>371475</xdr:rowOff>
    </xdr:to>
    <xdr:pic>
      <xdr:nvPicPr>
        <xdr:cNvPr id="1031" name="Picture 289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 l="7578" r="2481"/>
        <a:stretch>
          <a:fillRect/>
        </a:stretch>
      </xdr:blipFill>
      <xdr:spPr bwMode="auto">
        <a:xfrm>
          <a:off x="2905125" y="26850975"/>
          <a:ext cx="85725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171450</xdr:colOff>
      <xdr:row>105</xdr:row>
      <xdr:rowOff>19050</xdr:rowOff>
    </xdr:from>
    <xdr:to>
      <xdr:col>6</xdr:col>
      <xdr:colOff>1162050</xdr:colOff>
      <xdr:row>106</xdr:row>
      <xdr:rowOff>476250</xdr:rowOff>
    </xdr:to>
    <xdr:pic>
      <xdr:nvPicPr>
        <xdr:cNvPr id="1032" name="Рисунок 15" descr="LL-ДБУ-01-050 для прайса.jpg"/>
        <xdr:cNvPicPr>
          <a:picLocks noChangeAspect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828925" y="28051125"/>
          <a:ext cx="99060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104775</xdr:colOff>
      <xdr:row>108</xdr:row>
      <xdr:rowOff>38100</xdr:rowOff>
    </xdr:from>
    <xdr:to>
      <xdr:col>6</xdr:col>
      <xdr:colOff>1104900</xdr:colOff>
      <xdr:row>108</xdr:row>
      <xdr:rowOff>866775</xdr:rowOff>
    </xdr:to>
    <xdr:pic>
      <xdr:nvPicPr>
        <xdr:cNvPr id="1033" name="Рисунок 16" descr="LL-ДБУ-01-064 для прайса.jpg"/>
        <xdr:cNvPicPr>
          <a:picLocks noChangeAspect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62250" y="29079825"/>
          <a:ext cx="1000125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200025</xdr:colOff>
      <xdr:row>109</xdr:row>
      <xdr:rowOff>28575</xdr:rowOff>
    </xdr:from>
    <xdr:to>
      <xdr:col>6</xdr:col>
      <xdr:colOff>1028700</xdr:colOff>
      <xdr:row>110</xdr:row>
      <xdr:rowOff>476250</xdr:rowOff>
    </xdr:to>
    <xdr:pic>
      <xdr:nvPicPr>
        <xdr:cNvPr id="1034" name="Рисунок 17" descr="LL-ДБУ-01-095 для прайса.jpg"/>
        <xdr:cNvPicPr>
          <a:picLocks noChangeAspect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857500" y="30022800"/>
          <a:ext cx="828675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104775</xdr:colOff>
      <xdr:row>111</xdr:row>
      <xdr:rowOff>19050</xdr:rowOff>
    </xdr:from>
    <xdr:to>
      <xdr:col>6</xdr:col>
      <xdr:colOff>1219200</xdr:colOff>
      <xdr:row>112</xdr:row>
      <xdr:rowOff>485775</xdr:rowOff>
    </xdr:to>
    <xdr:pic>
      <xdr:nvPicPr>
        <xdr:cNvPr id="1035" name="Рисунок 24" descr="LL-ДБП-01-050 для прайса.jpg"/>
        <xdr:cNvPicPr>
          <a:picLocks noChangeAspect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762250" y="31003875"/>
          <a:ext cx="111442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247650</xdr:colOff>
      <xdr:row>113</xdr:row>
      <xdr:rowOff>28575</xdr:rowOff>
    </xdr:from>
    <xdr:to>
      <xdr:col>6</xdr:col>
      <xdr:colOff>1190625</xdr:colOff>
      <xdr:row>114</xdr:row>
      <xdr:rowOff>457200</xdr:rowOff>
    </xdr:to>
    <xdr:pic>
      <xdr:nvPicPr>
        <xdr:cNvPr id="1036" name="Рисунок 25" descr="LL-ДБП-01-064 для прайса.jpg"/>
        <xdr:cNvPicPr>
          <a:picLocks noChangeAspect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905125" y="32004000"/>
          <a:ext cx="94297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161925</xdr:colOff>
      <xdr:row>115</xdr:row>
      <xdr:rowOff>47625</xdr:rowOff>
    </xdr:from>
    <xdr:to>
      <xdr:col>6</xdr:col>
      <xdr:colOff>1181100</xdr:colOff>
      <xdr:row>116</xdr:row>
      <xdr:rowOff>466725</xdr:rowOff>
    </xdr:to>
    <xdr:pic>
      <xdr:nvPicPr>
        <xdr:cNvPr id="1037" name="Рисунок 26" descr="LL-ДБП-01-095 для прайса.jpg"/>
        <xdr:cNvPicPr>
          <a:picLocks noChangeAspect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2819400" y="33013650"/>
          <a:ext cx="101917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200025</xdr:colOff>
      <xdr:row>118</xdr:row>
      <xdr:rowOff>28575</xdr:rowOff>
    </xdr:from>
    <xdr:to>
      <xdr:col>6</xdr:col>
      <xdr:colOff>1028700</xdr:colOff>
      <xdr:row>119</xdr:row>
      <xdr:rowOff>457200</xdr:rowOff>
    </xdr:to>
    <xdr:pic>
      <xdr:nvPicPr>
        <xdr:cNvPr id="1038" name="Рисунок 13" descr="LL-ДКУ-02-050 для сайта.jpg"/>
        <xdr:cNvPicPr>
          <a:picLocks noChangeAspect="1"/>
        </xdr:cNvPicPr>
      </xdr:nvPicPr>
      <xdr:blipFill>
        <a:blip xmlns:r="http://schemas.openxmlformats.org/officeDocument/2006/relationships" r:embed="rId14"/>
        <a:srcRect/>
        <a:stretch>
          <a:fillRect/>
        </a:stretch>
      </xdr:blipFill>
      <xdr:spPr bwMode="auto">
        <a:xfrm>
          <a:off x="2857500" y="34223325"/>
          <a:ext cx="82867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180975</xdr:colOff>
      <xdr:row>122</xdr:row>
      <xdr:rowOff>9525</xdr:rowOff>
    </xdr:from>
    <xdr:to>
      <xdr:col>6</xdr:col>
      <xdr:colOff>1000125</xdr:colOff>
      <xdr:row>123</xdr:row>
      <xdr:rowOff>476250</xdr:rowOff>
    </xdr:to>
    <xdr:pic>
      <xdr:nvPicPr>
        <xdr:cNvPr id="1039" name="Рисунок 12" descr="LL-ДКУ-02-095 для прайса 2.jpg"/>
        <xdr:cNvPicPr>
          <a:picLocks noChangeAspect="1"/>
        </xdr:cNvPicPr>
      </xdr:nvPicPr>
      <xdr:blipFill>
        <a:blip xmlns:r="http://schemas.openxmlformats.org/officeDocument/2006/relationships" r:embed="rId15"/>
        <a:srcRect/>
        <a:stretch>
          <a:fillRect/>
        </a:stretch>
      </xdr:blipFill>
      <xdr:spPr bwMode="auto">
        <a:xfrm>
          <a:off x="2838450" y="36185475"/>
          <a:ext cx="8191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123825</xdr:colOff>
      <xdr:row>124</xdr:row>
      <xdr:rowOff>9525</xdr:rowOff>
    </xdr:from>
    <xdr:to>
      <xdr:col>6</xdr:col>
      <xdr:colOff>971550</xdr:colOff>
      <xdr:row>125</xdr:row>
      <xdr:rowOff>485775</xdr:rowOff>
    </xdr:to>
    <xdr:pic>
      <xdr:nvPicPr>
        <xdr:cNvPr id="1040" name="Рисунок 13" descr="LL-ДКУ-02-190 для прайса 2.jpg"/>
        <xdr:cNvPicPr>
          <a:picLocks noChangeAspect="1"/>
        </xdr:cNvPicPr>
      </xdr:nvPicPr>
      <xdr:blipFill>
        <a:blip xmlns:r="http://schemas.openxmlformats.org/officeDocument/2006/relationships" r:embed="rId16"/>
        <a:srcRect/>
        <a:stretch>
          <a:fillRect/>
        </a:stretch>
      </xdr:blipFill>
      <xdr:spPr bwMode="auto">
        <a:xfrm>
          <a:off x="2781300" y="37176075"/>
          <a:ext cx="847725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38100</xdr:colOff>
      <xdr:row>127</xdr:row>
      <xdr:rowOff>371475</xdr:rowOff>
    </xdr:from>
    <xdr:to>
      <xdr:col>6</xdr:col>
      <xdr:colOff>1238250</xdr:colOff>
      <xdr:row>128</xdr:row>
      <xdr:rowOff>171450</xdr:rowOff>
    </xdr:to>
    <xdr:pic>
      <xdr:nvPicPr>
        <xdr:cNvPr id="1041" name="Рисунок 30" descr="EcoLamp 0039.jpg"/>
        <xdr:cNvPicPr>
          <a:picLocks noChangeAspect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695575" y="38766750"/>
          <a:ext cx="12001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76200</xdr:colOff>
      <xdr:row>129</xdr:row>
      <xdr:rowOff>333375</xdr:rowOff>
    </xdr:from>
    <xdr:to>
      <xdr:col>6</xdr:col>
      <xdr:colOff>1238250</xdr:colOff>
      <xdr:row>130</xdr:row>
      <xdr:rowOff>342900</xdr:rowOff>
    </xdr:to>
    <xdr:pic>
      <xdr:nvPicPr>
        <xdr:cNvPr id="1042" name="Рисунок 31" descr="EcoLamp 0040.jpg"/>
        <xdr:cNvPicPr>
          <a:picLocks noChangeAspect="1"/>
        </xdr:cNvPicPr>
      </xdr:nvPicPr>
      <xdr:blipFill>
        <a:blip xmlns:r="http://schemas.openxmlformats.org/officeDocument/2006/relationships" r:embed="rId18"/>
        <a:srcRect/>
        <a:stretch>
          <a:fillRect/>
        </a:stretch>
      </xdr:blipFill>
      <xdr:spPr bwMode="auto">
        <a:xfrm>
          <a:off x="2733675" y="39719250"/>
          <a:ext cx="11620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104775</xdr:colOff>
      <xdr:row>52</xdr:row>
      <xdr:rowOff>28575</xdr:rowOff>
    </xdr:from>
    <xdr:to>
      <xdr:col>6</xdr:col>
      <xdr:colOff>1190625</xdr:colOff>
      <xdr:row>54</xdr:row>
      <xdr:rowOff>285750</xdr:rowOff>
    </xdr:to>
    <xdr:pic>
      <xdr:nvPicPr>
        <xdr:cNvPr id="104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9"/>
        <a:srcRect r="7831"/>
        <a:stretch>
          <a:fillRect/>
        </a:stretch>
      </xdr:blipFill>
      <xdr:spPr bwMode="auto">
        <a:xfrm>
          <a:off x="2762250" y="13134975"/>
          <a:ext cx="108585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38100</xdr:colOff>
      <xdr:row>5</xdr:row>
      <xdr:rowOff>9525</xdr:rowOff>
    </xdr:from>
    <xdr:to>
      <xdr:col>6</xdr:col>
      <xdr:colOff>1143000</xdr:colOff>
      <xdr:row>9</xdr:row>
      <xdr:rowOff>180975</xdr:rowOff>
    </xdr:to>
    <xdr:pic>
      <xdr:nvPicPr>
        <xdr:cNvPr id="1044" name="Picture 1499"/>
        <xdr:cNvPicPr>
          <a:picLocks noChangeAspect="1" noChangeArrowheads="1"/>
        </xdr:cNvPicPr>
      </xdr:nvPicPr>
      <xdr:blipFill>
        <a:blip xmlns:r="http://schemas.openxmlformats.org/officeDocument/2006/relationships" r:embed="rId20"/>
        <a:srcRect/>
        <a:stretch>
          <a:fillRect/>
        </a:stretch>
      </xdr:blipFill>
      <xdr:spPr bwMode="auto">
        <a:xfrm>
          <a:off x="2695575" y="1609725"/>
          <a:ext cx="1104900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28575</xdr:colOff>
      <xdr:row>10</xdr:row>
      <xdr:rowOff>19050</xdr:rowOff>
    </xdr:from>
    <xdr:to>
      <xdr:col>6</xdr:col>
      <xdr:colOff>1104900</xdr:colOff>
      <xdr:row>14</xdr:row>
      <xdr:rowOff>152400</xdr:rowOff>
    </xdr:to>
    <xdr:pic>
      <xdr:nvPicPr>
        <xdr:cNvPr id="1045" name="Picture 1499"/>
        <xdr:cNvPicPr>
          <a:picLocks noChangeAspect="1" noChangeArrowheads="1"/>
        </xdr:cNvPicPr>
      </xdr:nvPicPr>
      <xdr:blipFill>
        <a:blip xmlns:r="http://schemas.openxmlformats.org/officeDocument/2006/relationships" r:embed="rId21"/>
        <a:srcRect/>
        <a:stretch>
          <a:fillRect/>
        </a:stretch>
      </xdr:blipFill>
      <xdr:spPr bwMode="auto">
        <a:xfrm>
          <a:off x="2686050" y="2571750"/>
          <a:ext cx="107632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190500</xdr:colOff>
      <xdr:row>15</xdr:row>
      <xdr:rowOff>85725</xdr:rowOff>
    </xdr:from>
    <xdr:to>
      <xdr:col>6</xdr:col>
      <xdr:colOff>1152525</xdr:colOff>
      <xdr:row>19</xdr:row>
      <xdr:rowOff>133350</xdr:rowOff>
    </xdr:to>
    <xdr:pic>
      <xdr:nvPicPr>
        <xdr:cNvPr id="1046" name="Picture 1501"/>
        <xdr:cNvPicPr>
          <a:picLocks noChangeAspect="1" noChangeArrowheads="1"/>
        </xdr:cNvPicPr>
      </xdr:nvPicPr>
      <xdr:blipFill>
        <a:blip xmlns:r="http://schemas.openxmlformats.org/officeDocument/2006/relationships" r:embed="rId22"/>
        <a:srcRect/>
        <a:stretch>
          <a:fillRect/>
        </a:stretch>
      </xdr:blipFill>
      <xdr:spPr bwMode="auto">
        <a:xfrm>
          <a:off x="2847975" y="3590925"/>
          <a:ext cx="96202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266700</xdr:colOff>
      <xdr:row>20</xdr:row>
      <xdr:rowOff>133350</xdr:rowOff>
    </xdr:from>
    <xdr:to>
      <xdr:col>6</xdr:col>
      <xdr:colOff>1038225</xdr:colOff>
      <xdr:row>24</xdr:row>
      <xdr:rowOff>28575</xdr:rowOff>
    </xdr:to>
    <xdr:pic>
      <xdr:nvPicPr>
        <xdr:cNvPr id="1047" name="Picture 1503"/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2924175" y="4591050"/>
          <a:ext cx="771525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266700</xdr:colOff>
      <xdr:row>81</xdr:row>
      <xdr:rowOff>161925</xdr:rowOff>
    </xdr:from>
    <xdr:to>
      <xdr:col>6</xdr:col>
      <xdr:colOff>1095375</xdr:colOff>
      <xdr:row>84</xdr:row>
      <xdr:rowOff>57150</xdr:rowOff>
    </xdr:to>
    <xdr:pic>
      <xdr:nvPicPr>
        <xdr:cNvPr id="1048" name="Picture 1505"/>
        <xdr:cNvPicPr>
          <a:picLocks noChangeAspect="1" noChangeArrowheads="1"/>
        </xdr:cNvPicPr>
      </xdr:nvPicPr>
      <xdr:blipFill>
        <a:blip xmlns:r="http://schemas.openxmlformats.org/officeDocument/2006/relationships" r:embed="rId24"/>
        <a:srcRect/>
        <a:stretch>
          <a:fillRect/>
        </a:stretch>
      </xdr:blipFill>
      <xdr:spPr bwMode="auto">
        <a:xfrm>
          <a:off x="2924175" y="21431250"/>
          <a:ext cx="82867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171450</xdr:colOff>
      <xdr:row>85</xdr:row>
      <xdr:rowOff>76200</xdr:rowOff>
    </xdr:from>
    <xdr:to>
      <xdr:col>6</xdr:col>
      <xdr:colOff>1133475</xdr:colOff>
      <xdr:row>88</xdr:row>
      <xdr:rowOff>171450</xdr:rowOff>
    </xdr:to>
    <xdr:pic>
      <xdr:nvPicPr>
        <xdr:cNvPr id="1049" name="Picture 1507"/>
        <xdr:cNvPicPr>
          <a:picLocks noChangeAspect="1" noChangeArrowheads="1"/>
        </xdr:cNvPicPr>
      </xdr:nvPicPr>
      <xdr:blipFill>
        <a:blip xmlns:r="http://schemas.openxmlformats.org/officeDocument/2006/relationships" r:embed="rId25"/>
        <a:srcRect/>
        <a:stretch>
          <a:fillRect/>
        </a:stretch>
      </xdr:blipFill>
      <xdr:spPr bwMode="auto">
        <a:xfrm>
          <a:off x="2828925" y="22374225"/>
          <a:ext cx="96202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133350</xdr:colOff>
      <xdr:row>89</xdr:row>
      <xdr:rowOff>85725</xdr:rowOff>
    </xdr:from>
    <xdr:to>
      <xdr:col>6</xdr:col>
      <xdr:colOff>1162050</xdr:colOff>
      <xdr:row>93</xdr:row>
      <xdr:rowOff>152400</xdr:rowOff>
    </xdr:to>
    <xdr:pic>
      <xdr:nvPicPr>
        <xdr:cNvPr id="1050" name="Picture 1509"/>
        <xdr:cNvPicPr>
          <a:picLocks noChangeAspect="1" noChangeArrowheads="1"/>
        </xdr:cNvPicPr>
      </xdr:nvPicPr>
      <xdr:blipFill>
        <a:blip xmlns:r="http://schemas.openxmlformats.org/officeDocument/2006/relationships" r:embed="rId26"/>
        <a:srcRect/>
        <a:stretch>
          <a:fillRect/>
        </a:stretch>
      </xdr:blipFill>
      <xdr:spPr bwMode="auto">
        <a:xfrm>
          <a:off x="2790825" y="23412450"/>
          <a:ext cx="1028700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285750</xdr:colOff>
      <xdr:row>94</xdr:row>
      <xdr:rowOff>123825</xdr:rowOff>
    </xdr:from>
    <xdr:to>
      <xdr:col>6</xdr:col>
      <xdr:colOff>1047750</xdr:colOff>
      <xdr:row>97</xdr:row>
      <xdr:rowOff>114300</xdr:rowOff>
    </xdr:to>
    <xdr:pic>
      <xdr:nvPicPr>
        <xdr:cNvPr id="1051" name="Picture 1544"/>
        <xdr:cNvPicPr>
          <a:picLocks noChangeAspect="1" noChangeArrowheads="1"/>
        </xdr:cNvPicPr>
      </xdr:nvPicPr>
      <xdr:blipFill>
        <a:blip xmlns:r="http://schemas.openxmlformats.org/officeDocument/2006/relationships" r:embed="rId27"/>
        <a:srcRect/>
        <a:stretch>
          <a:fillRect/>
        </a:stretch>
      </xdr:blipFill>
      <xdr:spPr bwMode="auto">
        <a:xfrm>
          <a:off x="2943225" y="24736425"/>
          <a:ext cx="7620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133350</xdr:colOff>
      <xdr:row>98</xdr:row>
      <xdr:rowOff>76200</xdr:rowOff>
    </xdr:from>
    <xdr:to>
      <xdr:col>6</xdr:col>
      <xdr:colOff>1171575</xdr:colOff>
      <xdr:row>101</xdr:row>
      <xdr:rowOff>209550</xdr:rowOff>
    </xdr:to>
    <xdr:pic>
      <xdr:nvPicPr>
        <xdr:cNvPr id="1052" name="Picture 1546"/>
        <xdr:cNvPicPr>
          <a:picLocks noChangeAspect="1" noChangeArrowheads="1"/>
        </xdr:cNvPicPr>
      </xdr:nvPicPr>
      <xdr:blipFill>
        <a:blip xmlns:r="http://schemas.openxmlformats.org/officeDocument/2006/relationships" r:embed="rId28"/>
        <a:srcRect/>
        <a:stretch>
          <a:fillRect/>
        </a:stretch>
      </xdr:blipFill>
      <xdr:spPr bwMode="auto">
        <a:xfrm>
          <a:off x="2790825" y="25717500"/>
          <a:ext cx="1038225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28575</xdr:colOff>
      <xdr:row>61</xdr:row>
      <xdr:rowOff>85725</xdr:rowOff>
    </xdr:from>
    <xdr:to>
      <xdr:col>6</xdr:col>
      <xdr:colOff>1266825</xdr:colOff>
      <xdr:row>65</xdr:row>
      <xdr:rowOff>104775</xdr:rowOff>
    </xdr:to>
    <xdr:pic>
      <xdr:nvPicPr>
        <xdr:cNvPr id="1053" name="Picture 1499"/>
        <xdr:cNvPicPr>
          <a:picLocks noChangeAspect="1" noChangeArrowheads="1"/>
        </xdr:cNvPicPr>
      </xdr:nvPicPr>
      <xdr:blipFill>
        <a:blip xmlns:r="http://schemas.openxmlformats.org/officeDocument/2006/relationships" r:embed="rId29"/>
        <a:srcRect/>
        <a:stretch>
          <a:fillRect/>
        </a:stretch>
      </xdr:blipFill>
      <xdr:spPr bwMode="auto">
        <a:xfrm>
          <a:off x="2686050" y="15611475"/>
          <a:ext cx="1238250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104775</xdr:colOff>
      <xdr:row>67</xdr:row>
      <xdr:rowOff>76200</xdr:rowOff>
    </xdr:from>
    <xdr:to>
      <xdr:col>6</xdr:col>
      <xdr:colOff>1190625</xdr:colOff>
      <xdr:row>70</xdr:row>
      <xdr:rowOff>200025</xdr:rowOff>
    </xdr:to>
    <xdr:pic>
      <xdr:nvPicPr>
        <xdr:cNvPr id="1054" name="Picture 1501"/>
        <xdr:cNvPicPr>
          <a:picLocks noChangeAspect="1" noChangeArrowheads="1"/>
        </xdr:cNvPicPr>
      </xdr:nvPicPr>
      <xdr:blipFill>
        <a:blip xmlns:r="http://schemas.openxmlformats.org/officeDocument/2006/relationships" r:embed="rId30"/>
        <a:srcRect/>
        <a:stretch>
          <a:fillRect/>
        </a:stretch>
      </xdr:blipFill>
      <xdr:spPr bwMode="auto">
        <a:xfrm>
          <a:off x="2762250" y="16887825"/>
          <a:ext cx="108585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247650</xdr:colOff>
      <xdr:row>132</xdr:row>
      <xdr:rowOff>123825</xdr:rowOff>
    </xdr:from>
    <xdr:to>
      <xdr:col>6</xdr:col>
      <xdr:colOff>1038225</xdr:colOff>
      <xdr:row>135</xdr:row>
      <xdr:rowOff>95250</xdr:rowOff>
    </xdr:to>
    <xdr:pic>
      <xdr:nvPicPr>
        <xdr:cNvPr id="1055" name="Рисунок 36" descr="Е-27 9Вт..jpg"/>
        <xdr:cNvPicPr>
          <a:picLocks noChangeAspect="1"/>
        </xdr:cNvPicPr>
      </xdr:nvPicPr>
      <xdr:blipFill>
        <a:blip xmlns:r="http://schemas.openxmlformats.org/officeDocument/2006/relationships" r:embed="rId31"/>
        <a:srcRect/>
        <a:stretch>
          <a:fillRect/>
        </a:stretch>
      </xdr:blipFill>
      <xdr:spPr bwMode="auto">
        <a:xfrm>
          <a:off x="2905125" y="40738425"/>
          <a:ext cx="79057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228600</xdr:colOff>
      <xdr:row>76</xdr:row>
      <xdr:rowOff>47625</xdr:rowOff>
    </xdr:from>
    <xdr:to>
      <xdr:col>6</xdr:col>
      <xdr:colOff>1095375</xdr:colOff>
      <xdr:row>77</xdr:row>
      <xdr:rowOff>419100</xdr:rowOff>
    </xdr:to>
    <xdr:pic>
      <xdr:nvPicPr>
        <xdr:cNvPr id="1056" name="Рисунок 9" descr="C:\Users\g.koshelev\AppData\Local\Microsoft\Windows\Temporary Internet Files\Content.Word\Svetilnik.jpg"/>
        <xdr:cNvPicPr>
          <a:picLocks noChangeAspect="1" noChangeArrowheads="1"/>
        </xdr:cNvPicPr>
      </xdr:nvPicPr>
      <xdr:blipFill>
        <a:blip xmlns:r="http://schemas.openxmlformats.org/officeDocument/2006/relationships" r:embed="rId32"/>
        <a:srcRect/>
        <a:stretch>
          <a:fillRect/>
        </a:stretch>
      </xdr:blipFill>
      <xdr:spPr bwMode="auto">
        <a:xfrm>
          <a:off x="2886075" y="19173825"/>
          <a:ext cx="866775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133350</xdr:colOff>
      <xdr:row>78</xdr:row>
      <xdr:rowOff>47625</xdr:rowOff>
    </xdr:from>
    <xdr:to>
      <xdr:col>6</xdr:col>
      <xdr:colOff>1209675</xdr:colOff>
      <xdr:row>79</xdr:row>
      <xdr:rowOff>428625</xdr:rowOff>
    </xdr:to>
    <xdr:pic>
      <xdr:nvPicPr>
        <xdr:cNvPr id="1057" name="Рисунок 10" descr="C:\Users\g.koshelev\AppData\Local\Microsoft\Windows\Temporary Internet Files\Content.Word\СВЮМ.405219.142СБ_5.jpg"/>
        <xdr:cNvPicPr>
          <a:picLocks noChangeAspect="1" noChangeArrowheads="1"/>
        </xdr:cNvPicPr>
      </xdr:nvPicPr>
      <xdr:blipFill>
        <a:blip xmlns:r="http://schemas.openxmlformats.org/officeDocument/2006/relationships" r:embed="rId33"/>
        <a:srcRect/>
        <a:stretch>
          <a:fillRect/>
        </a:stretch>
      </xdr:blipFill>
      <xdr:spPr bwMode="auto">
        <a:xfrm>
          <a:off x="2790825" y="20126325"/>
          <a:ext cx="107632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38100</xdr:colOff>
      <xdr:row>56</xdr:row>
      <xdr:rowOff>142875</xdr:rowOff>
    </xdr:from>
    <xdr:to>
      <xdr:col>6</xdr:col>
      <xdr:colOff>1276350</xdr:colOff>
      <xdr:row>60</xdr:row>
      <xdr:rowOff>161925</xdr:rowOff>
    </xdr:to>
    <xdr:pic>
      <xdr:nvPicPr>
        <xdr:cNvPr id="1058" name="Picture 1499"/>
        <xdr:cNvPicPr>
          <a:picLocks noChangeAspect="1" noChangeArrowheads="1"/>
        </xdr:cNvPicPr>
      </xdr:nvPicPr>
      <xdr:blipFill>
        <a:blip xmlns:r="http://schemas.openxmlformats.org/officeDocument/2006/relationships" r:embed="rId29"/>
        <a:srcRect/>
        <a:stretch>
          <a:fillRect/>
        </a:stretch>
      </xdr:blipFill>
      <xdr:spPr bwMode="auto">
        <a:xfrm>
          <a:off x="2695575" y="14382750"/>
          <a:ext cx="1238250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257175</xdr:colOff>
      <xdr:row>72</xdr:row>
      <xdr:rowOff>38100</xdr:rowOff>
    </xdr:from>
    <xdr:to>
      <xdr:col>6</xdr:col>
      <xdr:colOff>1028700</xdr:colOff>
      <xdr:row>74</xdr:row>
      <xdr:rowOff>180975</xdr:rowOff>
    </xdr:to>
    <xdr:pic>
      <xdr:nvPicPr>
        <xdr:cNvPr id="1060" name="Picture 1503"/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2914650" y="18135600"/>
          <a:ext cx="771525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171450</xdr:colOff>
      <xdr:row>42</xdr:row>
      <xdr:rowOff>28575</xdr:rowOff>
    </xdr:from>
    <xdr:to>
      <xdr:col>6</xdr:col>
      <xdr:colOff>1190625</xdr:colOff>
      <xdr:row>43</xdr:row>
      <xdr:rowOff>457200</xdr:rowOff>
    </xdr:to>
    <xdr:pic>
      <xdr:nvPicPr>
        <xdr:cNvPr id="1061" name="Рисунок 4" descr="LL-ДВО-01-045 для прайса 2.jpg"/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28925" y="9248775"/>
          <a:ext cx="1019175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209550</xdr:colOff>
      <xdr:row>120</xdr:row>
      <xdr:rowOff>9525</xdr:rowOff>
    </xdr:from>
    <xdr:to>
      <xdr:col>6</xdr:col>
      <xdr:colOff>1038225</xdr:colOff>
      <xdr:row>121</xdr:row>
      <xdr:rowOff>438150</xdr:rowOff>
    </xdr:to>
    <xdr:pic>
      <xdr:nvPicPr>
        <xdr:cNvPr id="1062" name="Рисунок 13" descr="LL-ДКУ-02-050 для сайта.jpg"/>
        <xdr:cNvPicPr>
          <a:picLocks noChangeAspect="1"/>
        </xdr:cNvPicPr>
      </xdr:nvPicPr>
      <xdr:blipFill>
        <a:blip xmlns:r="http://schemas.openxmlformats.org/officeDocument/2006/relationships" r:embed="rId14"/>
        <a:srcRect/>
        <a:stretch>
          <a:fillRect/>
        </a:stretch>
      </xdr:blipFill>
      <xdr:spPr bwMode="auto">
        <a:xfrm>
          <a:off x="2867025" y="35194875"/>
          <a:ext cx="82867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48</xdr:row>
      <xdr:rowOff>47625</xdr:rowOff>
    </xdr:from>
    <xdr:to>
      <xdr:col>6</xdr:col>
      <xdr:colOff>1228725</xdr:colOff>
      <xdr:row>51</xdr:row>
      <xdr:rowOff>200025</xdr:rowOff>
    </xdr:to>
    <xdr:pic>
      <xdr:nvPicPr>
        <xdr:cNvPr id="1063" name="Picture 1" descr="Лед-Эффект Офис 32/1"/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2743200" y="12125325"/>
          <a:ext cx="1143000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4"/>
  <sheetViews>
    <sheetView tabSelected="1" workbookViewId="0">
      <pane ySplit="4" topLeftCell="A140" activePane="bottomLeft" state="frozen"/>
      <selection pane="bottomLeft" activeCell="G144" sqref="G144"/>
    </sheetView>
  </sheetViews>
  <sheetFormatPr defaultRowHeight="15"/>
  <cols>
    <col min="2" max="2" width="9.140625" style="45"/>
    <col min="4" max="4" width="11.85546875" hidden="1" customWidth="1"/>
    <col min="5" max="5" width="9.140625" hidden="1" customWidth="1"/>
    <col min="6" max="6" width="12.42578125" style="16" customWidth="1"/>
    <col min="7" max="7" width="19.42578125" customWidth="1"/>
    <col min="8" max="8" width="23" style="27" customWidth="1"/>
    <col min="9" max="9" width="9.140625" hidden="1" customWidth="1"/>
    <col min="10" max="10" width="10.85546875" hidden="1" customWidth="1"/>
    <col min="11" max="11" width="9.140625" hidden="1" customWidth="1"/>
    <col min="12" max="12" width="13.85546875" hidden="1" customWidth="1"/>
    <col min="13" max="13" width="11.42578125" hidden="1" customWidth="1"/>
    <col min="14" max="14" width="11.140625" style="26" customWidth="1"/>
    <col min="15" max="15" width="11.5703125" style="16" customWidth="1"/>
    <col min="16" max="16" width="14.7109375" style="49" customWidth="1"/>
  </cols>
  <sheetData>
    <row r="1" spans="1:16" ht="42.75" customHeight="1">
      <c r="B1" s="44"/>
      <c r="C1" s="10"/>
      <c r="D1" s="10"/>
      <c r="E1" s="10"/>
      <c r="F1" s="10"/>
      <c r="G1" s="10"/>
      <c r="H1" s="28"/>
      <c r="O1" s="91"/>
      <c r="P1" s="91"/>
    </row>
    <row r="2" spans="1:16" ht="15" customHeight="1">
      <c r="A2" s="93" t="s">
        <v>329</v>
      </c>
      <c r="B2" s="93"/>
      <c r="C2" s="93"/>
      <c r="D2" s="93"/>
      <c r="E2" s="93"/>
      <c r="F2" s="93"/>
      <c r="G2" s="93"/>
      <c r="H2" s="93"/>
      <c r="O2" s="91"/>
      <c r="P2" s="91"/>
    </row>
    <row r="3" spans="1:16" ht="15" customHeight="1" thickBot="1">
      <c r="A3" s="94"/>
      <c r="B3" s="94"/>
      <c r="C3" s="94"/>
      <c r="D3" s="94"/>
      <c r="E3" s="94"/>
      <c r="F3" s="94"/>
      <c r="G3" s="94"/>
      <c r="H3" s="94"/>
      <c r="I3" s="9"/>
      <c r="J3" s="8"/>
      <c r="K3" s="8"/>
      <c r="L3" s="8"/>
      <c r="M3" s="8"/>
      <c r="N3" s="8"/>
      <c r="O3" s="38"/>
    </row>
    <row r="4" spans="1:16" ht="34.5" customHeight="1" thickBot="1">
      <c r="A4" s="72" t="s">
        <v>69</v>
      </c>
      <c r="B4" s="73" t="s">
        <v>0</v>
      </c>
      <c r="C4" s="73" t="s">
        <v>1</v>
      </c>
      <c r="D4" s="73" t="s">
        <v>2</v>
      </c>
      <c r="E4" s="73" t="s">
        <v>3</v>
      </c>
      <c r="F4" s="73" t="s">
        <v>311</v>
      </c>
      <c r="G4" s="73" t="s">
        <v>11</v>
      </c>
      <c r="H4" s="73" t="s">
        <v>310</v>
      </c>
      <c r="I4" s="74"/>
      <c r="J4" s="74"/>
      <c r="K4" s="74"/>
      <c r="L4" s="74"/>
      <c r="M4" s="74"/>
      <c r="N4" s="75" t="s">
        <v>13</v>
      </c>
      <c r="O4" s="76" t="s">
        <v>44</v>
      </c>
      <c r="P4" s="77" t="s">
        <v>59</v>
      </c>
    </row>
    <row r="5" spans="1:16" ht="18.75" customHeight="1" thickBot="1">
      <c r="A5" s="139" t="s">
        <v>47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1"/>
    </row>
    <row r="6" spans="1:16">
      <c r="A6" s="18" t="s">
        <v>86</v>
      </c>
      <c r="B6" s="47">
        <v>3700</v>
      </c>
      <c r="C6" s="85">
        <v>56</v>
      </c>
      <c r="D6" s="85" t="s">
        <v>10</v>
      </c>
      <c r="E6" s="85">
        <v>40</v>
      </c>
      <c r="F6" s="88" t="s">
        <v>321</v>
      </c>
      <c r="G6" s="90"/>
      <c r="H6" s="31" t="s">
        <v>126</v>
      </c>
      <c r="I6" s="1"/>
      <c r="J6" s="1"/>
      <c r="K6" s="1"/>
      <c r="L6" s="1"/>
      <c r="M6" s="1"/>
      <c r="N6" s="87">
        <v>8000</v>
      </c>
      <c r="O6" s="84">
        <v>5000</v>
      </c>
      <c r="P6" s="50" t="s">
        <v>62</v>
      </c>
    </row>
    <row r="7" spans="1:16">
      <c r="A7" s="18" t="s">
        <v>128</v>
      </c>
      <c r="B7" s="47">
        <v>3500</v>
      </c>
      <c r="C7" s="85"/>
      <c r="D7" s="85"/>
      <c r="E7" s="85"/>
      <c r="F7" s="88"/>
      <c r="G7" s="90"/>
      <c r="H7" s="31" t="s">
        <v>127</v>
      </c>
      <c r="I7" s="1"/>
      <c r="J7" s="1"/>
      <c r="K7" s="1"/>
      <c r="L7" s="1"/>
      <c r="M7" s="1"/>
      <c r="N7" s="87"/>
      <c r="O7" s="84"/>
      <c r="P7" s="50" t="s">
        <v>63</v>
      </c>
    </row>
    <row r="8" spans="1:16">
      <c r="A8" s="18" t="s">
        <v>133</v>
      </c>
      <c r="B8" s="47">
        <v>3500</v>
      </c>
      <c r="C8" s="85"/>
      <c r="D8" s="85"/>
      <c r="E8" s="85"/>
      <c r="F8" s="88"/>
      <c r="G8" s="90"/>
      <c r="H8" s="31" t="s">
        <v>131</v>
      </c>
      <c r="I8" s="1"/>
      <c r="J8" s="1"/>
      <c r="K8" s="1"/>
      <c r="L8" s="1"/>
      <c r="M8" s="1"/>
      <c r="N8" s="87"/>
      <c r="O8" s="84"/>
      <c r="P8" s="50" t="s">
        <v>130</v>
      </c>
    </row>
    <row r="9" spans="1:16">
      <c r="A9" s="18" t="s">
        <v>134</v>
      </c>
      <c r="B9" s="47">
        <v>3300</v>
      </c>
      <c r="C9" s="85"/>
      <c r="D9" s="85"/>
      <c r="E9" s="85"/>
      <c r="F9" s="88"/>
      <c r="G9" s="90"/>
      <c r="H9" s="31" t="s">
        <v>132</v>
      </c>
      <c r="I9" s="1"/>
      <c r="J9" s="1"/>
      <c r="K9" s="1"/>
      <c r="L9" s="1"/>
      <c r="M9" s="1"/>
      <c r="N9" s="87"/>
      <c r="O9" s="84"/>
      <c r="P9" s="50" t="s">
        <v>65</v>
      </c>
    </row>
    <row r="10" spans="1:16">
      <c r="A10" s="18" t="s">
        <v>87</v>
      </c>
      <c r="B10" s="47">
        <v>3700</v>
      </c>
      <c r="C10" s="90"/>
      <c r="D10" s="90"/>
      <c r="E10" s="22">
        <v>40</v>
      </c>
      <c r="F10" s="88"/>
      <c r="G10" s="90"/>
      <c r="H10" s="31" t="s">
        <v>135</v>
      </c>
      <c r="I10" s="1"/>
      <c r="J10" s="1"/>
      <c r="K10" s="1"/>
      <c r="L10" s="1"/>
      <c r="M10" s="1"/>
      <c r="N10" s="37">
        <f>N6+1000</f>
        <v>9000</v>
      </c>
      <c r="O10" s="41">
        <f>O6+1300</f>
        <v>6300</v>
      </c>
      <c r="P10" s="50" t="s">
        <v>66</v>
      </c>
    </row>
    <row r="11" spans="1:16">
      <c r="A11" s="18" t="s">
        <v>141</v>
      </c>
      <c r="B11" s="47">
        <v>3000</v>
      </c>
      <c r="C11" s="85">
        <v>45</v>
      </c>
      <c r="D11" s="85" t="s">
        <v>10</v>
      </c>
      <c r="E11" s="85">
        <v>40</v>
      </c>
      <c r="F11" s="88"/>
      <c r="G11" s="90"/>
      <c r="H11" s="31" t="s">
        <v>136</v>
      </c>
      <c r="I11" s="1"/>
      <c r="J11" s="1"/>
      <c r="K11" s="1"/>
      <c r="L11" s="1"/>
      <c r="M11" s="1"/>
      <c r="N11" s="87">
        <v>7300</v>
      </c>
      <c r="O11" s="84">
        <v>4500</v>
      </c>
      <c r="P11" s="50" t="s">
        <v>62</v>
      </c>
    </row>
    <row r="12" spans="1:16">
      <c r="A12" s="18" t="s">
        <v>208</v>
      </c>
      <c r="B12" s="47">
        <v>2800</v>
      </c>
      <c r="C12" s="85"/>
      <c r="D12" s="85"/>
      <c r="E12" s="85"/>
      <c r="F12" s="88"/>
      <c r="G12" s="90"/>
      <c r="H12" s="31" t="s">
        <v>137</v>
      </c>
      <c r="I12" s="1"/>
      <c r="J12" s="1"/>
      <c r="K12" s="1"/>
      <c r="L12" s="1"/>
      <c r="M12" s="1"/>
      <c r="N12" s="87"/>
      <c r="O12" s="84"/>
      <c r="P12" s="50" t="s">
        <v>63</v>
      </c>
    </row>
    <row r="13" spans="1:16">
      <c r="A13" s="18" t="s">
        <v>84</v>
      </c>
      <c r="B13" s="47">
        <v>2800</v>
      </c>
      <c r="C13" s="85"/>
      <c r="D13" s="85"/>
      <c r="E13" s="85"/>
      <c r="F13" s="88"/>
      <c r="G13" s="90"/>
      <c r="H13" s="31" t="s">
        <v>138</v>
      </c>
      <c r="I13" s="1"/>
      <c r="J13" s="1"/>
      <c r="K13" s="1"/>
      <c r="L13" s="1"/>
      <c r="M13" s="1"/>
      <c r="N13" s="87"/>
      <c r="O13" s="84"/>
      <c r="P13" s="50" t="s">
        <v>130</v>
      </c>
    </row>
    <row r="14" spans="1:16">
      <c r="A14" s="18" t="s">
        <v>85</v>
      </c>
      <c r="B14" s="47">
        <v>2600</v>
      </c>
      <c r="C14" s="85"/>
      <c r="D14" s="85"/>
      <c r="E14" s="85"/>
      <c r="F14" s="88"/>
      <c r="G14" s="90"/>
      <c r="H14" s="31" t="s">
        <v>139</v>
      </c>
      <c r="I14" s="1"/>
      <c r="J14" s="1"/>
      <c r="K14" s="1"/>
      <c r="L14" s="1"/>
      <c r="M14" s="1"/>
      <c r="N14" s="87"/>
      <c r="O14" s="84"/>
      <c r="P14" s="50" t="s">
        <v>65</v>
      </c>
    </row>
    <row r="15" spans="1:16">
      <c r="A15" s="18" t="s">
        <v>142</v>
      </c>
      <c r="B15" s="47">
        <v>3000</v>
      </c>
      <c r="C15" s="90"/>
      <c r="D15" s="90"/>
      <c r="E15" s="22">
        <v>40</v>
      </c>
      <c r="F15" s="88"/>
      <c r="G15" s="90"/>
      <c r="H15" s="31" t="s">
        <v>140</v>
      </c>
      <c r="I15" s="1"/>
      <c r="J15" s="1"/>
      <c r="K15" s="1"/>
      <c r="L15" s="1"/>
      <c r="M15" s="1"/>
      <c r="N15" s="37">
        <f>N11+700</f>
        <v>8000</v>
      </c>
      <c r="O15" s="41">
        <f>O11+700</f>
        <v>5200</v>
      </c>
      <c r="P15" s="50" t="s">
        <v>66</v>
      </c>
    </row>
    <row r="16" spans="1:16">
      <c r="A16" s="18" t="s">
        <v>80</v>
      </c>
      <c r="B16" s="47">
        <v>1500</v>
      </c>
      <c r="C16" s="85">
        <v>23</v>
      </c>
      <c r="D16" s="85" t="s">
        <v>9</v>
      </c>
      <c r="E16" s="85">
        <v>40</v>
      </c>
      <c r="F16" s="88"/>
      <c r="G16" s="90"/>
      <c r="H16" s="31" t="s">
        <v>143</v>
      </c>
      <c r="I16" s="1"/>
      <c r="J16" s="1"/>
      <c r="K16" s="1"/>
      <c r="L16" s="1"/>
      <c r="M16" s="1"/>
      <c r="N16" s="87">
        <v>3800</v>
      </c>
      <c r="O16" s="84">
        <v>3100</v>
      </c>
      <c r="P16" s="50" t="s">
        <v>62</v>
      </c>
    </row>
    <row r="17" spans="1:16">
      <c r="A17" s="18" t="s">
        <v>81</v>
      </c>
      <c r="B17" s="47">
        <v>1300</v>
      </c>
      <c r="C17" s="85"/>
      <c r="D17" s="85"/>
      <c r="E17" s="85"/>
      <c r="F17" s="88"/>
      <c r="G17" s="90"/>
      <c r="H17" s="31" t="s">
        <v>144</v>
      </c>
      <c r="I17" s="1"/>
      <c r="J17" s="1"/>
      <c r="K17" s="1"/>
      <c r="L17" s="1"/>
      <c r="M17" s="1"/>
      <c r="N17" s="87"/>
      <c r="O17" s="84"/>
      <c r="P17" s="50" t="s">
        <v>63</v>
      </c>
    </row>
    <row r="18" spans="1:16">
      <c r="A18" s="18" t="s">
        <v>83</v>
      </c>
      <c r="B18" s="47">
        <v>1200</v>
      </c>
      <c r="C18" s="85"/>
      <c r="D18" s="85"/>
      <c r="E18" s="85"/>
      <c r="F18" s="88"/>
      <c r="G18" s="90"/>
      <c r="H18" s="31" t="s">
        <v>145</v>
      </c>
      <c r="I18" s="1"/>
      <c r="J18" s="1"/>
      <c r="K18" s="1"/>
      <c r="L18" s="1"/>
      <c r="M18" s="1"/>
      <c r="N18" s="87"/>
      <c r="O18" s="84"/>
      <c r="P18" s="50" t="s">
        <v>130</v>
      </c>
    </row>
    <row r="19" spans="1:16">
      <c r="A19" s="18" t="s">
        <v>148</v>
      </c>
      <c r="B19" s="47">
        <v>1100</v>
      </c>
      <c r="C19" s="85"/>
      <c r="D19" s="85"/>
      <c r="E19" s="85"/>
      <c r="F19" s="88"/>
      <c r="G19" s="90"/>
      <c r="H19" s="31" t="s">
        <v>146</v>
      </c>
      <c r="I19" s="1"/>
      <c r="J19" s="1"/>
      <c r="K19" s="1"/>
      <c r="L19" s="1"/>
      <c r="M19" s="1"/>
      <c r="N19" s="87"/>
      <c r="O19" s="84"/>
      <c r="P19" s="50" t="s">
        <v>65</v>
      </c>
    </row>
    <row r="20" spans="1:16">
      <c r="A20" s="18" t="s">
        <v>82</v>
      </c>
      <c r="B20" s="47">
        <v>1500</v>
      </c>
      <c r="C20" s="90"/>
      <c r="D20" s="90"/>
      <c r="E20" s="22">
        <v>40</v>
      </c>
      <c r="F20" s="88"/>
      <c r="G20" s="90"/>
      <c r="H20" s="31" t="s">
        <v>147</v>
      </c>
      <c r="I20" s="1"/>
      <c r="J20" s="1"/>
      <c r="K20" s="1"/>
      <c r="L20" s="1"/>
      <c r="M20" s="1"/>
      <c r="N20" s="37">
        <f>N16+700</f>
        <v>4500</v>
      </c>
      <c r="O20" s="41">
        <f>O16+700</f>
        <v>3800</v>
      </c>
      <c r="P20" s="50" t="s">
        <v>66</v>
      </c>
    </row>
    <row r="21" spans="1:16">
      <c r="A21" s="18" t="s">
        <v>154</v>
      </c>
      <c r="B21" s="47">
        <v>800</v>
      </c>
      <c r="C21" s="85">
        <v>12</v>
      </c>
      <c r="D21" s="85" t="s">
        <v>8</v>
      </c>
      <c r="E21" s="85">
        <v>40</v>
      </c>
      <c r="F21" s="88"/>
      <c r="G21" s="90"/>
      <c r="H21" s="31" t="s">
        <v>149</v>
      </c>
      <c r="I21" s="1"/>
      <c r="J21" s="1"/>
      <c r="K21" s="1"/>
      <c r="L21" s="1"/>
      <c r="M21" s="1"/>
      <c r="N21" s="87">
        <v>2200</v>
      </c>
      <c r="O21" s="84">
        <v>1800</v>
      </c>
      <c r="P21" s="50" t="s">
        <v>62</v>
      </c>
    </row>
    <row r="22" spans="1:16">
      <c r="A22" s="18" t="s">
        <v>155</v>
      </c>
      <c r="B22" s="47">
        <v>600</v>
      </c>
      <c r="C22" s="85"/>
      <c r="D22" s="85"/>
      <c r="E22" s="85"/>
      <c r="F22" s="88"/>
      <c r="G22" s="90"/>
      <c r="H22" s="31" t="s">
        <v>150</v>
      </c>
      <c r="I22" s="1"/>
      <c r="J22" s="1"/>
      <c r="K22" s="1"/>
      <c r="L22" s="1"/>
      <c r="M22" s="1"/>
      <c r="N22" s="87"/>
      <c r="O22" s="84"/>
      <c r="P22" s="50" t="s">
        <v>63</v>
      </c>
    </row>
    <row r="23" spans="1:16">
      <c r="A23" s="18" t="s">
        <v>156</v>
      </c>
      <c r="B23" s="47">
        <v>600</v>
      </c>
      <c r="C23" s="85"/>
      <c r="D23" s="85"/>
      <c r="E23" s="85"/>
      <c r="F23" s="88"/>
      <c r="G23" s="90"/>
      <c r="H23" s="32" t="s">
        <v>151</v>
      </c>
      <c r="I23" s="1"/>
      <c r="J23" s="1"/>
      <c r="K23" s="1"/>
      <c r="L23" s="1"/>
      <c r="M23" s="1"/>
      <c r="N23" s="87"/>
      <c r="O23" s="84"/>
      <c r="P23" s="50" t="s">
        <v>130</v>
      </c>
    </row>
    <row r="24" spans="1:16">
      <c r="A24" s="18" t="s">
        <v>157</v>
      </c>
      <c r="B24" s="47">
        <v>500</v>
      </c>
      <c r="C24" s="85"/>
      <c r="D24" s="85"/>
      <c r="E24" s="85"/>
      <c r="F24" s="88"/>
      <c r="G24" s="90"/>
      <c r="H24" s="32" t="s">
        <v>152</v>
      </c>
      <c r="I24" s="1"/>
      <c r="J24" s="1"/>
      <c r="K24" s="1"/>
      <c r="L24" s="1"/>
      <c r="M24" s="1"/>
      <c r="N24" s="87"/>
      <c r="O24" s="84"/>
      <c r="P24" s="50" t="s">
        <v>65</v>
      </c>
    </row>
    <row r="25" spans="1:16">
      <c r="A25" s="18" t="s">
        <v>158</v>
      </c>
      <c r="B25" s="47">
        <v>800</v>
      </c>
      <c r="C25" s="90"/>
      <c r="D25" s="90"/>
      <c r="E25" s="22">
        <v>40</v>
      </c>
      <c r="F25" s="88"/>
      <c r="G25" s="90"/>
      <c r="H25" s="32" t="s">
        <v>153</v>
      </c>
      <c r="I25" s="1"/>
      <c r="J25" s="1"/>
      <c r="K25" s="1"/>
      <c r="L25" s="1"/>
      <c r="M25" s="1"/>
      <c r="N25" s="37">
        <f>N21+700</f>
        <v>2900</v>
      </c>
      <c r="O25" s="41">
        <f>O21+700</f>
        <v>2500</v>
      </c>
      <c r="P25" s="50" t="s">
        <v>66</v>
      </c>
    </row>
    <row r="26" spans="1:16">
      <c r="A26" s="18" t="s">
        <v>164</v>
      </c>
      <c r="B26" s="47">
        <v>750</v>
      </c>
      <c r="C26" s="85">
        <v>16</v>
      </c>
      <c r="D26" s="85" t="s">
        <v>14</v>
      </c>
      <c r="E26" s="85">
        <v>20</v>
      </c>
      <c r="F26" s="88" t="s">
        <v>324</v>
      </c>
      <c r="G26" s="85"/>
      <c r="H26" s="31" t="s">
        <v>159</v>
      </c>
      <c r="I26" s="1"/>
      <c r="J26" s="1"/>
      <c r="K26" s="1"/>
      <c r="L26" s="1"/>
      <c r="M26" s="1"/>
      <c r="N26" s="87">
        <v>2750</v>
      </c>
      <c r="O26" s="84">
        <v>2100</v>
      </c>
      <c r="P26" s="50" t="s">
        <v>62</v>
      </c>
    </row>
    <row r="27" spans="1:16">
      <c r="A27" s="18" t="s">
        <v>93</v>
      </c>
      <c r="B27" s="47">
        <v>550</v>
      </c>
      <c r="C27" s="85"/>
      <c r="D27" s="85"/>
      <c r="E27" s="85"/>
      <c r="F27" s="88"/>
      <c r="G27" s="85"/>
      <c r="H27" s="31" t="s">
        <v>160</v>
      </c>
      <c r="I27" s="1"/>
      <c r="J27" s="1"/>
      <c r="K27" s="1"/>
      <c r="L27" s="1"/>
      <c r="M27" s="1"/>
      <c r="N27" s="87"/>
      <c r="O27" s="84"/>
      <c r="P27" s="50" t="s">
        <v>63</v>
      </c>
    </row>
    <row r="28" spans="1:16">
      <c r="A28" s="18" t="s">
        <v>165</v>
      </c>
      <c r="B28" s="47">
        <v>550</v>
      </c>
      <c r="C28" s="85"/>
      <c r="D28" s="85"/>
      <c r="E28" s="85"/>
      <c r="F28" s="88"/>
      <c r="G28" s="85"/>
      <c r="H28" s="31" t="s">
        <v>161</v>
      </c>
      <c r="I28" s="1"/>
      <c r="J28" s="1"/>
      <c r="K28" s="1"/>
      <c r="L28" s="1"/>
      <c r="M28" s="1"/>
      <c r="N28" s="87"/>
      <c r="O28" s="84"/>
      <c r="P28" s="50" t="s">
        <v>130</v>
      </c>
    </row>
    <row r="29" spans="1:16">
      <c r="A29" s="18" t="s">
        <v>166</v>
      </c>
      <c r="B29" s="47">
        <v>500</v>
      </c>
      <c r="C29" s="85"/>
      <c r="D29" s="85"/>
      <c r="E29" s="85"/>
      <c r="F29" s="88"/>
      <c r="G29" s="85"/>
      <c r="H29" s="31" t="s">
        <v>162</v>
      </c>
      <c r="I29" s="1"/>
      <c r="J29" s="1"/>
      <c r="K29" s="1"/>
      <c r="L29" s="1"/>
      <c r="M29" s="1"/>
      <c r="N29" s="87"/>
      <c r="O29" s="84"/>
      <c r="P29" s="50" t="s">
        <v>65</v>
      </c>
    </row>
    <row r="30" spans="1:16">
      <c r="A30" s="18" t="s">
        <v>94</v>
      </c>
      <c r="B30" s="46">
        <v>750</v>
      </c>
      <c r="C30" s="85"/>
      <c r="D30" s="85"/>
      <c r="E30" s="85"/>
      <c r="F30" s="88"/>
      <c r="G30" s="85"/>
      <c r="H30" s="31" t="s">
        <v>163</v>
      </c>
      <c r="I30" s="1"/>
      <c r="J30" s="1"/>
      <c r="K30" s="1"/>
      <c r="L30" s="1"/>
      <c r="M30" s="1"/>
      <c r="N30" s="37">
        <f>N26+700</f>
        <v>3450</v>
      </c>
      <c r="O30" s="41">
        <f>O26+700</f>
        <v>2800</v>
      </c>
      <c r="P30" s="50" t="s">
        <v>66</v>
      </c>
    </row>
    <row r="31" spans="1:16">
      <c r="A31" s="18" t="s">
        <v>90</v>
      </c>
      <c r="B31" s="47">
        <v>1500</v>
      </c>
      <c r="C31" s="85">
        <v>23</v>
      </c>
      <c r="D31" s="85" t="s">
        <v>50</v>
      </c>
      <c r="E31" s="85">
        <v>20</v>
      </c>
      <c r="F31" s="88" t="s">
        <v>313</v>
      </c>
      <c r="G31" s="85"/>
      <c r="H31" s="31" t="s">
        <v>167</v>
      </c>
      <c r="I31" s="1"/>
      <c r="J31" s="1"/>
      <c r="K31" s="1"/>
      <c r="L31" s="1"/>
      <c r="M31" s="1"/>
      <c r="N31" s="87">
        <v>4900</v>
      </c>
      <c r="O31" s="84">
        <v>3400</v>
      </c>
      <c r="P31" s="50" t="s">
        <v>62</v>
      </c>
    </row>
    <row r="32" spans="1:16">
      <c r="A32" s="18" t="s">
        <v>92</v>
      </c>
      <c r="B32" s="47">
        <v>1300</v>
      </c>
      <c r="C32" s="85"/>
      <c r="D32" s="85"/>
      <c r="E32" s="85"/>
      <c r="F32" s="88"/>
      <c r="G32" s="85"/>
      <c r="H32" s="31" t="s">
        <v>168</v>
      </c>
      <c r="I32" s="1"/>
      <c r="J32" s="1"/>
      <c r="K32" s="1"/>
      <c r="L32" s="1"/>
      <c r="M32" s="1"/>
      <c r="N32" s="87"/>
      <c r="O32" s="84"/>
      <c r="P32" s="50" t="s">
        <v>63</v>
      </c>
    </row>
    <row r="33" spans="1:16">
      <c r="A33" s="18" t="s">
        <v>172</v>
      </c>
      <c r="B33" s="47">
        <v>1300</v>
      </c>
      <c r="C33" s="85"/>
      <c r="D33" s="85"/>
      <c r="E33" s="85"/>
      <c r="F33" s="88"/>
      <c r="G33" s="85"/>
      <c r="H33" s="31" t="s">
        <v>169</v>
      </c>
      <c r="I33" s="1"/>
      <c r="J33" s="1"/>
      <c r="K33" s="1"/>
      <c r="L33" s="1"/>
      <c r="M33" s="1"/>
      <c r="N33" s="87"/>
      <c r="O33" s="84"/>
      <c r="P33" s="50" t="s">
        <v>130</v>
      </c>
    </row>
    <row r="34" spans="1:16">
      <c r="A34" s="18" t="s">
        <v>91</v>
      </c>
      <c r="B34" s="47">
        <v>1100</v>
      </c>
      <c r="C34" s="85"/>
      <c r="D34" s="85"/>
      <c r="E34" s="85"/>
      <c r="F34" s="88"/>
      <c r="G34" s="85"/>
      <c r="H34" s="31" t="s">
        <v>170</v>
      </c>
      <c r="I34" s="1"/>
      <c r="J34" s="1"/>
      <c r="K34" s="1"/>
      <c r="L34" s="1"/>
      <c r="M34" s="1"/>
      <c r="N34" s="87"/>
      <c r="O34" s="84"/>
      <c r="P34" s="50" t="s">
        <v>65</v>
      </c>
    </row>
    <row r="35" spans="1:16">
      <c r="A35" s="18" t="s">
        <v>173</v>
      </c>
      <c r="B35" s="46">
        <v>1500</v>
      </c>
      <c r="C35" s="85"/>
      <c r="D35" s="85"/>
      <c r="E35" s="85"/>
      <c r="F35" s="88"/>
      <c r="G35" s="85"/>
      <c r="H35" s="31" t="s">
        <v>171</v>
      </c>
      <c r="I35" s="1"/>
      <c r="J35" s="1"/>
      <c r="K35" s="1"/>
      <c r="L35" s="1"/>
      <c r="M35" s="1"/>
      <c r="N35" s="37">
        <f>N31+700</f>
        <v>5600</v>
      </c>
      <c r="O35" s="41">
        <f>O31+1200</f>
        <v>4600</v>
      </c>
      <c r="P35" s="50" t="s">
        <v>66</v>
      </c>
    </row>
    <row r="36" spans="1:16">
      <c r="A36" s="18" t="s">
        <v>179</v>
      </c>
      <c r="B36" s="47">
        <v>3000</v>
      </c>
      <c r="C36" s="85">
        <v>45</v>
      </c>
      <c r="D36" s="85" t="s">
        <v>49</v>
      </c>
      <c r="E36" s="85">
        <v>20</v>
      </c>
      <c r="F36" s="88" t="s">
        <v>314</v>
      </c>
      <c r="G36" s="85"/>
      <c r="H36" s="31" t="s">
        <v>174</v>
      </c>
      <c r="I36" s="1"/>
      <c r="J36" s="1"/>
      <c r="K36" s="1"/>
      <c r="L36" s="1"/>
      <c r="M36" s="1"/>
      <c r="N36" s="87">
        <v>6750</v>
      </c>
      <c r="O36" s="84">
        <v>4900</v>
      </c>
      <c r="P36" s="50" t="s">
        <v>62</v>
      </c>
    </row>
    <row r="37" spans="1:16">
      <c r="A37" s="18" t="s">
        <v>180</v>
      </c>
      <c r="B37" s="47">
        <v>2800</v>
      </c>
      <c r="C37" s="85"/>
      <c r="D37" s="85"/>
      <c r="E37" s="85"/>
      <c r="F37" s="88"/>
      <c r="G37" s="85"/>
      <c r="H37" s="31" t="s">
        <v>175</v>
      </c>
      <c r="I37" s="1"/>
      <c r="J37" s="1"/>
      <c r="K37" s="1"/>
      <c r="L37" s="1"/>
      <c r="M37" s="1"/>
      <c r="N37" s="87"/>
      <c r="O37" s="84"/>
      <c r="P37" s="50" t="s">
        <v>63</v>
      </c>
    </row>
    <row r="38" spans="1:16">
      <c r="A38" s="18" t="s">
        <v>181</v>
      </c>
      <c r="B38" s="47">
        <v>2800</v>
      </c>
      <c r="C38" s="85"/>
      <c r="D38" s="85"/>
      <c r="E38" s="85"/>
      <c r="F38" s="88"/>
      <c r="G38" s="85"/>
      <c r="H38" s="31" t="s">
        <v>176</v>
      </c>
      <c r="I38" s="1"/>
      <c r="J38" s="1"/>
      <c r="K38" s="1"/>
      <c r="L38" s="1"/>
      <c r="M38" s="1"/>
      <c r="N38" s="87"/>
      <c r="O38" s="84"/>
      <c r="P38" s="50" t="s">
        <v>130</v>
      </c>
    </row>
    <row r="39" spans="1:16">
      <c r="A39" s="18" t="s">
        <v>95</v>
      </c>
      <c r="B39" s="47">
        <v>2600</v>
      </c>
      <c r="C39" s="85"/>
      <c r="D39" s="85"/>
      <c r="E39" s="85"/>
      <c r="F39" s="88"/>
      <c r="G39" s="85"/>
      <c r="H39" s="31" t="s">
        <v>177</v>
      </c>
      <c r="I39" s="1"/>
      <c r="J39" s="1"/>
      <c r="K39" s="1"/>
      <c r="L39" s="1"/>
      <c r="M39" s="1"/>
      <c r="N39" s="87"/>
      <c r="O39" s="84"/>
      <c r="P39" s="50" t="s">
        <v>65</v>
      </c>
    </row>
    <row r="40" spans="1:16">
      <c r="A40" s="18" t="s">
        <v>182</v>
      </c>
      <c r="B40" s="46">
        <v>3000</v>
      </c>
      <c r="C40" s="85"/>
      <c r="D40" s="85"/>
      <c r="E40" s="85"/>
      <c r="F40" s="88"/>
      <c r="G40" s="85"/>
      <c r="H40" s="31" t="s">
        <v>178</v>
      </c>
      <c r="I40" s="1"/>
      <c r="J40" s="1"/>
      <c r="K40" s="1"/>
      <c r="L40" s="1"/>
      <c r="M40" s="1"/>
      <c r="N40" s="37">
        <f>N36+700</f>
        <v>7450</v>
      </c>
      <c r="O40" s="41">
        <f>O36+1000</f>
        <v>5900</v>
      </c>
      <c r="P40" s="50" t="s">
        <v>66</v>
      </c>
    </row>
    <row r="41" spans="1:16" ht="37.5" customHeight="1">
      <c r="A41" s="19" t="s">
        <v>96</v>
      </c>
      <c r="B41" s="24">
        <v>2800</v>
      </c>
      <c r="C41" s="86">
        <v>45</v>
      </c>
      <c r="D41" s="86" t="s">
        <v>31</v>
      </c>
      <c r="E41" s="86">
        <v>20</v>
      </c>
      <c r="F41" s="88" t="s">
        <v>322</v>
      </c>
      <c r="G41" s="101"/>
      <c r="H41" s="23" t="s">
        <v>15</v>
      </c>
      <c r="I41" s="1"/>
      <c r="J41" s="1"/>
      <c r="K41" s="1"/>
      <c r="L41" s="1"/>
      <c r="M41" s="1"/>
      <c r="N41" s="87">
        <v>4500</v>
      </c>
      <c r="O41" s="84">
        <v>4250</v>
      </c>
      <c r="P41" s="50"/>
    </row>
    <row r="42" spans="1:16" ht="37.5" customHeight="1">
      <c r="A42" s="19" t="s">
        <v>97</v>
      </c>
      <c r="B42" s="24">
        <v>2400</v>
      </c>
      <c r="C42" s="86"/>
      <c r="D42" s="86"/>
      <c r="E42" s="86"/>
      <c r="F42" s="88"/>
      <c r="G42" s="101"/>
      <c r="H42" s="23" t="s">
        <v>16</v>
      </c>
      <c r="I42" s="1"/>
      <c r="J42" s="1"/>
      <c r="K42" s="1"/>
      <c r="L42" s="1"/>
      <c r="M42" s="1"/>
      <c r="N42" s="87"/>
      <c r="O42" s="84"/>
      <c r="P42" s="50"/>
    </row>
    <row r="43" spans="1:16" ht="37.5" customHeight="1">
      <c r="A43" s="19" t="s">
        <v>98</v>
      </c>
      <c r="B43" s="24">
        <v>2100</v>
      </c>
      <c r="C43" s="86">
        <v>30</v>
      </c>
      <c r="D43" s="86" t="s">
        <v>31</v>
      </c>
      <c r="E43" s="99">
        <v>20</v>
      </c>
      <c r="F43" s="88"/>
      <c r="G43" s="101"/>
      <c r="H43" s="23" t="s">
        <v>17</v>
      </c>
      <c r="I43" s="1"/>
      <c r="J43" s="1"/>
      <c r="K43" s="1"/>
      <c r="L43" s="1"/>
      <c r="M43" s="1"/>
      <c r="N43" s="87">
        <v>3900</v>
      </c>
      <c r="O43" s="84">
        <v>3700</v>
      </c>
      <c r="P43" s="50"/>
    </row>
    <row r="44" spans="1:16" ht="37.5" customHeight="1">
      <c r="A44" s="19" t="s">
        <v>99</v>
      </c>
      <c r="B44" s="24">
        <v>1800</v>
      </c>
      <c r="C44" s="86"/>
      <c r="D44" s="86"/>
      <c r="E44" s="99"/>
      <c r="F44" s="88"/>
      <c r="G44" s="101"/>
      <c r="H44" s="23" t="s">
        <v>61</v>
      </c>
      <c r="I44" s="1"/>
      <c r="J44" s="1"/>
      <c r="K44" s="1"/>
      <c r="L44" s="1"/>
      <c r="M44" s="1"/>
      <c r="N44" s="87"/>
      <c r="O44" s="84"/>
      <c r="P44" s="50"/>
    </row>
    <row r="45" spans="1:16" ht="37.5" customHeight="1">
      <c r="A45" s="19" t="s">
        <v>100</v>
      </c>
      <c r="B45" s="24">
        <v>2800</v>
      </c>
      <c r="C45" s="86">
        <v>45</v>
      </c>
      <c r="D45" s="99" t="s">
        <v>32</v>
      </c>
      <c r="E45" s="99">
        <v>20</v>
      </c>
      <c r="F45" s="88"/>
      <c r="G45" s="101"/>
      <c r="H45" s="23" t="s">
        <v>18</v>
      </c>
      <c r="I45" s="1"/>
      <c r="J45" s="1"/>
      <c r="K45" s="1"/>
      <c r="L45" s="1"/>
      <c r="M45" s="1"/>
      <c r="N45" s="87">
        <v>4500</v>
      </c>
      <c r="O45" s="84">
        <v>4250</v>
      </c>
      <c r="P45" s="50"/>
    </row>
    <row r="46" spans="1:16" ht="37.5" customHeight="1">
      <c r="A46" s="19" t="s">
        <v>101</v>
      </c>
      <c r="B46" s="24">
        <v>2400</v>
      </c>
      <c r="C46" s="86"/>
      <c r="D46" s="99"/>
      <c r="E46" s="99"/>
      <c r="F46" s="88"/>
      <c r="G46" s="101"/>
      <c r="H46" s="23" t="s">
        <v>19</v>
      </c>
      <c r="I46" s="1"/>
      <c r="J46" s="1"/>
      <c r="K46" s="1"/>
      <c r="L46" s="1"/>
      <c r="M46" s="1"/>
      <c r="N46" s="87"/>
      <c r="O46" s="84"/>
      <c r="P46" s="50"/>
    </row>
    <row r="47" spans="1:16" ht="37.5" customHeight="1">
      <c r="A47" s="19" t="s">
        <v>102</v>
      </c>
      <c r="B47" s="24">
        <v>5600</v>
      </c>
      <c r="C47" s="86">
        <v>90</v>
      </c>
      <c r="D47" s="99" t="s">
        <v>33</v>
      </c>
      <c r="E47" s="99">
        <v>20</v>
      </c>
      <c r="F47" s="88"/>
      <c r="G47" s="101"/>
      <c r="H47" s="23" t="s">
        <v>20</v>
      </c>
      <c r="I47" s="1"/>
      <c r="J47" s="1"/>
      <c r="K47" s="1"/>
      <c r="L47" s="1"/>
      <c r="M47" s="1"/>
      <c r="N47" s="87">
        <v>9000</v>
      </c>
      <c r="O47" s="84">
        <v>8500</v>
      </c>
      <c r="P47" s="50"/>
    </row>
    <row r="48" spans="1:16" ht="37.5" customHeight="1">
      <c r="A48" s="79" t="s">
        <v>103</v>
      </c>
      <c r="B48" s="80">
        <v>4800</v>
      </c>
      <c r="C48" s="114"/>
      <c r="D48" s="115"/>
      <c r="E48" s="115"/>
      <c r="F48" s="116"/>
      <c r="G48" s="113"/>
      <c r="H48" s="81" t="s">
        <v>21</v>
      </c>
      <c r="I48" s="82"/>
      <c r="J48" s="82"/>
      <c r="K48" s="82"/>
      <c r="L48" s="82"/>
      <c r="M48" s="82"/>
      <c r="N48" s="122"/>
      <c r="O48" s="121"/>
      <c r="P48" s="83"/>
    </row>
    <row r="49" spans="1:16" ht="20.25" customHeight="1">
      <c r="A49" s="18" t="s">
        <v>70</v>
      </c>
      <c r="B49" s="46">
        <v>2800</v>
      </c>
      <c r="C49" s="85">
        <v>45</v>
      </c>
      <c r="D49" s="85" t="s">
        <v>4</v>
      </c>
      <c r="E49" s="85">
        <v>20</v>
      </c>
      <c r="F49" s="135" t="s">
        <v>326</v>
      </c>
      <c r="G49" s="136"/>
      <c r="H49" s="30" t="s">
        <v>71</v>
      </c>
      <c r="I49" s="1"/>
      <c r="J49" s="1"/>
      <c r="K49" s="1"/>
      <c r="L49" s="1"/>
      <c r="M49" s="1"/>
      <c r="N49" s="87">
        <v>4100.0909090909099</v>
      </c>
      <c r="O49" s="84">
        <v>3500</v>
      </c>
      <c r="P49" s="50" t="s">
        <v>64</v>
      </c>
    </row>
    <row r="50" spans="1:16" ht="20.25" customHeight="1">
      <c r="A50" s="18" t="s">
        <v>77</v>
      </c>
      <c r="B50" s="46">
        <v>2600</v>
      </c>
      <c r="C50" s="85"/>
      <c r="D50" s="85"/>
      <c r="E50" s="85"/>
      <c r="F50" s="135"/>
      <c r="G50" s="137"/>
      <c r="H50" s="30" t="s">
        <v>72</v>
      </c>
      <c r="I50" s="1"/>
      <c r="J50" s="1"/>
      <c r="K50" s="1"/>
      <c r="L50" s="1"/>
      <c r="M50" s="1"/>
      <c r="N50" s="87"/>
      <c r="O50" s="84"/>
      <c r="P50" s="50" t="s">
        <v>129</v>
      </c>
    </row>
    <row r="51" spans="1:16" ht="20.25" customHeight="1">
      <c r="A51" s="18" t="s">
        <v>78</v>
      </c>
      <c r="B51" s="46">
        <v>2600</v>
      </c>
      <c r="C51" s="85"/>
      <c r="D51" s="85"/>
      <c r="E51" s="85"/>
      <c r="F51" s="135"/>
      <c r="G51" s="137"/>
      <c r="H51" s="30" t="s">
        <v>73</v>
      </c>
      <c r="I51" s="1"/>
      <c r="J51" s="1"/>
      <c r="K51" s="1"/>
      <c r="L51" s="1"/>
      <c r="M51" s="1"/>
      <c r="N51" s="87"/>
      <c r="O51" s="84"/>
      <c r="P51" s="50" t="s">
        <v>130</v>
      </c>
    </row>
    <row r="52" spans="1:16" ht="20.25" customHeight="1">
      <c r="A52" s="18" t="s">
        <v>79</v>
      </c>
      <c r="B52" s="46">
        <v>2400</v>
      </c>
      <c r="C52" s="85"/>
      <c r="D52" s="85"/>
      <c r="E52" s="85"/>
      <c r="F52" s="135"/>
      <c r="G52" s="138"/>
      <c r="H52" s="30" t="s">
        <v>74</v>
      </c>
      <c r="I52" s="1"/>
      <c r="J52" s="1"/>
      <c r="K52" s="1"/>
      <c r="L52" s="1"/>
      <c r="M52" s="1"/>
      <c r="N52" s="87"/>
      <c r="O52" s="84"/>
      <c r="P52" s="50" t="s">
        <v>65</v>
      </c>
    </row>
    <row r="53" spans="1:16" ht="24" customHeight="1">
      <c r="A53" s="18" t="s">
        <v>88</v>
      </c>
      <c r="B53" s="46">
        <v>3000</v>
      </c>
      <c r="C53" s="86">
        <v>45</v>
      </c>
      <c r="D53" s="86" t="s">
        <v>60</v>
      </c>
      <c r="E53" s="86">
        <v>20</v>
      </c>
      <c r="F53" s="88" t="s">
        <v>323</v>
      </c>
      <c r="G53" s="85"/>
      <c r="H53" s="31" t="s">
        <v>183</v>
      </c>
      <c r="I53" s="1"/>
      <c r="J53" s="1"/>
      <c r="K53" s="1"/>
      <c r="L53" s="1"/>
      <c r="M53" s="1"/>
      <c r="N53" s="37">
        <v>3400</v>
      </c>
      <c r="O53" s="41">
        <v>2700</v>
      </c>
      <c r="P53" s="50" t="s">
        <v>62</v>
      </c>
    </row>
    <row r="54" spans="1:16" ht="24" customHeight="1">
      <c r="A54" s="18" t="s">
        <v>89</v>
      </c>
      <c r="B54" s="46">
        <v>2800</v>
      </c>
      <c r="C54" s="86"/>
      <c r="D54" s="86"/>
      <c r="E54" s="86"/>
      <c r="F54" s="88"/>
      <c r="G54" s="85"/>
      <c r="H54" s="31" t="s">
        <v>184</v>
      </c>
      <c r="I54" s="1"/>
      <c r="J54" s="1"/>
      <c r="K54" s="1"/>
      <c r="L54" s="1"/>
      <c r="M54" s="1"/>
      <c r="N54" s="37">
        <v>3700</v>
      </c>
      <c r="O54" s="41">
        <v>2950</v>
      </c>
      <c r="P54" s="78" t="s">
        <v>328</v>
      </c>
    </row>
    <row r="55" spans="1:16" ht="24" customHeight="1" thickBot="1">
      <c r="A55" s="18" t="s">
        <v>186</v>
      </c>
      <c r="B55" s="46">
        <v>3000</v>
      </c>
      <c r="C55" s="86"/>
      <c r="D55" s="86"/>
      <c r="E55" s="86"/>
      <c r="F55" s="88"/>
      <c r="G55" s="85"/>
      <c r="H55" s="33" t="s">
        <v>185</v>
      </c>
      <c r="I55" s="1"/>
      <c r="J55" s="1"/>
      <c r="K55" s="1"/>
      <c r="L55" s="1"/>
      <c r="M55" s="1"/>
      <c r="N55" s="37">
        <f>N54+700</f>
        <v>4400</v>
      </c>
      <c r="O55" s="41">
        <v>4200</v>
      </c>
      <c r="P55" s="50" t="s">
        <v>48</v>
      </c>
    </row>
    <row r="56" spans="1:16" ht="17.25" customHeight="1" thickBot="1">
      <c r="A56" s="117" t="s">
        <v>125</v>
      </c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9"/>
    </row>
    <row r="57" spans="1:16" ht="20.25" customHeight="1">
      <c r="A57" s="54" t="s">
        <v>229</v>
      </c>
      <c r="B57" s="57">
        <v>3700</v>
      </c>
      <c r="C57" s="96">
        <v>56</v>
      </c>
      <c r="D57" s="96" t="s">
        <v>10</v>
      </c>
      <c r="E57" s="96">
        <v>40</v>
      </c>
      <c r="F57" s="100" t="s">
        <v>321</v>
      </c>
      <c r="G57" s="120"/>
      <c r="H57" s="29" t="s">
        <v>209</v>
      </c>
      <c r="I57" s="58" t="s">
        <v>229</v>
      </c>
      <c r="J57" s="13"/>
      <c r="K57" s="13"/>
      <c r="L57" s="13"/>
      <c r="M57" s="13"/>
      <c r="N57" s="111">
        <v>8000</v>
      </c>
      <c r="O57" s="103">
        <v>6100</v>
      </c>
      <c r="P57" s="55" t="s">
        <v>62</v>
      </c>
    </row>
    <row r="58" spans="1:16" ht="20.25" customHeight="1">
      <c r="A58" s="18" t="s">
        <v>230</v>
      </c>
      <c r="B58" s="47">
        <v>3500</v>
      </c>
      <c r="C58" s="85"/>
      <c r="D58" s="85"/>
      <c r="E58" s="85"/>
      <c r="F58" s="88"/>
      <c r="G58" s="90"/>
      <c r="H58" s="31" t="s">
        <v>210</v>
      </c>
      <c r="I58" s="6" t="s">
        <v>230</v>
      </c>
      <c r="J58" s="1"/>
      <c r="K58" s="1"/>
      <c r="L58" s="1"/>
      <c r="M58" s="1"/>
      <c r="N58" s="87"/>
      <c r="O58" s="84"/>
      <c r="P58" s="50" t="s">
        <v>63</v>
      </c>
    </row>
    <row r="59" spans="1:16" ht="20.25" customHeight="1">
      <c r="A59" s="18" t="s">
        <v>231</v>
      </c>
      <c r="B59" s="47">
        <v>3500</v>
      </c>
      <c r="C59" s="85"/>
      <c r="D59" s="85"/>
      <c r="E59" s="85"/>
      <c r="F59" s="88"/>
      <c r="G59" s="90"/>
      <c r="H59" s="31" t="s">
        <v>211</v>
      </c>
      <c r="I59" s="6" t="s">
        <v>231</v>
      </c>
      <c r="J59" s="1"/>
      <c r="K59" s="1"/>
      <c r="L59" s="1"/>
      <c r="M59" s="1"/>
      <c r="N59" s="87"/>
      <c r="O59" s="84"/>
      <c r="P59" s="50" t="s">
        <v>130</v>
      </c>
    </row>
    <row r="60" spans="1:16" ht="20.25" customHeight="1">
      <c r="A60" s="18" t="s">
        <v>232</v>
      </c>
      <c r="B60" s="47">
        <v>3300</v>
      </c>
      <c r="C60" s="85"/>
      <c r="D60" s="85"/>
      <c r="E60" s="85"/>
      <c r="F60" s="88"/>
      <c r="G60" s="90"/>
      <c r="H60" s="31" t="s">
        <v>212</v>
      </c>
      <c r="I60" s="6" t="s">
        <v>232</v>
      </c>
      <c r="J60" s="1"/>
      <c r="K60" s="1"/>
      <c r="L60" s="1"/>
      <c r="M60" s="1"/>
      <c r="N60" s="87"/>
      <c r="O60" s="84"/>
      <c r="P60" s="50" t="s">
        <v>65</v>
      </c>
    </row>
    <row r="61" spans="1:16" ht="20.25" customHeight="1">
      <c r="A61" s="18" t="s">
        <v>233</v>
      </c>
      <c r="B61" s="47">
        <v>3700</v>
      </c>
      <c r="C61" s="90"/>
      <c r="D61" s="90"/>
      <c r="E61" s="22">
        <v>40</v>
      </c>
      <c r="F61" s="88"/>
      <c r="G61" s="90"/>
      <c r="H61" s="31" t="s">
        <v>213</v>
      </c>
      <c r="I61" s="6" t="s">
        <v>233</v>
      </c>
      <c r="J61" s="1"/>
      <c r="K61" s="1"/>
      <c r="L61" s="1"/>
      <c r="M61" s="1"/>
      <c r="N61" s="39">
        <f>N57+700</f>
        <v>8700</v>
      </c>
      <c r="O61" s="41">
        <f>O57+1000</f>
        <v>7100</v>
      </c>
      <c r="P61" s="50" t="s">
        <v>66</v>
      </c>
    </row>
    <row r="62" spans="1:16" ht="20.25" customHeight="1">
      <c r="A62" s="18" t="s">
        <v>234</v>
      </c>
      <c r="B62" s="47">
        <v>3000</v>
      </c>
      <c r="C62" s="85">
        <v>45</v>
      </c>
      <c r="D62" s="85" t="s">
        <v>10</v>
      </c>
      <c r="E62" s="85">
        <v>40</v>
      </c>
      <c r="F62" s="88" t="s">
        <v>312</v>
      </c>
      <c r="G62" s="90"/>
      <c r="H62" s="31" t="s">
        <v>214</v>
      </c>
      <c r="I62" s="6" t="s">
        <v>234</v>
      </c>
      <c r="J62" s="1"/>
      <c r="K62" s="1"/>
      <c r="L62" s="1"/>
      <c r="M62" s="1"/>
      <c r="N62" s="87">
        <v>7250</v>
      </c>
      <c r="O62" s="84">
        <v>4500</v>
      </c>
      <c r="P62" s="50" t="s">
        <v>62</v>
      </c>
    </row>
    <row r="63" spans="1:16" ht="20.25" customHeight="1">
      <c r="A63" s="18" t="s">
        <v>235</v>
      </c>
      <c r="B63" s="47">
        <v>2800</v>
      </c>
      <c r="C63" s="85"/>
      <c r="D63" s="85"/>
      <c r="E63" s="85"/>
      <c r="F63" s="88"/>
      <c r="G63" s="90"/>
      <c r="H63" s="31" t="s">
        <v>215</v>
      </c>
      <c r="I63" s="6" t="s">
        <v>235</v>
      </c>
      <c r="J63" s="1"/>
      <c r="K63" s="1"/>
      <c r="L63" s="1"/>
      <c r="M63" s="1"/>
      <c r="N63" s="87"/>
      <c r="O63" s="84"/>
      <c r="P63" s="50" t="s">
        <v>63</v>
      </c>
    </row>
    <row r="64" spans="1:16" ht="20.25" customHeight="1">
      <c r="A64" s="18" t="s">
        <v>202</v>
      </c>
      <c r="B64" s="47">
        <v>2800</v>
      </c>
      <c r="C64" s="85"/>
      <c r="D64" s="85"/>
      <c r="E64" s="85"/>
      <c r="F64" s="88"/>
      <c r="G64" s="90"/>
      <c r="H64" s="31" t="s">
        <v>216</v>
      </c>
      <c r="I64" s="6" t="s">
        <v>202</v>
      </c>
      <c r="J64" s="1"/>
      <c r="K64" s="1"/>
      <c r="L64" s="1"/>
      <c r="M64" s="1"/>
      <c r="N64" s="87"/>
      <c r="O64" s="84"/>
      <c r="P64" s="50" t="s">
        <v>130</v>
      </c>
    </row>
    <row r="65" spans="1:17" ht="20.25" customHeight="1">
      <c r="A65" s="18" t="s">
        <v>203</v>
      </c>
      <c r="B65" s="47">
        <v>2600</v>
      </c>
      <c r="C65" s="85"/>
      <c r="D65" s="85"/>
      <c r="E65" s="85"/>
      <c r="F65" s="88"/>
      <c r="G65" s="90"/>
      <c r="H65" s="31" t="s">
        <v>217</v>
      </c>
      <c r="I65" s="6" t="s">
        <v>203</v>
      </c>
      <c r="J65" s="1"/>
      <c r="K65" s="1"/>
      <c r="L65" s="1"/>
      <c r="M65" s="1"/>
      <c r="N65" s="87"/>
      <c r="O65" s="84"/>
      <c r="P65" s="50" t="s">
        <v>65</v>
      </c>
    </row>
    <row r="66" spans="1:17" ht="20.25" customHeight="1">
      <c r="A66" s="18" t="s">
        <v>201</v>
      </c>
      <c r="B66" s="47">
        <v>3000</v>
      </c>
      <c r="C66" s="90"/>
      <c r="D66" s="90"/>
      <c r="E66" s="22">
        <v>40</v>
      </c>
      <c r="F66" s="88"/>
      <c r="G66" s="90"/>
      <c r="H66" s="31" t="s">
        <v>218</v>
      </c>
      <c r="I66" s="6" t="s">
        <v>201</v>
      </c>
      <c r="J66" s="1"/>
      <c r="K66" s="1"/>
      <c r="L66" s="1"/>
      <c r="M66" s="1"/>
      <c r="N66" s="39">
        <f>N62+700</f>
        <v>7950</v>
      </c>
      <c r="O66" s="41">
        <f>O62+1500</f>
        <v>6000</v>
      </c>
      <c r="P66" s="50" t="s">
        <v>66</v>
      </c>
    </row>
    <row r="67" spans="1:17" ht="15" hidden="1" customHeight="1">
      <c r="A67" s="18" t="s">
        <v>236</v>
      </c>
      <c r="B67" s="47">
        <v>1500</v>
      </c>
      <c r="C67" s="85">
        <v>23</v>
      </c>
      <c r="D67" s="85" t="s">
        <v>9</v>
      </c>
      <c r="E67" s="85">
        <v>40</v>
      </c>
      <c r="F67" s="88"/>
      <c r="G67" s="90"/>
      <c r="H67" s="31" t="s">
        <v>219</v>
      </c>
      <c r="I67" s="6" t="s">
        <v>236</v>
      </c>
      <c r="J67" s="1"/>
      <c r="K67" s="1"/>
      <c r="L67" s="1"/>
      <c r="M67" s="1"/>
      <c r="N67" s="87">
        <v>3800</v>
      </c>
      <c r="O67" s="84">
        <v>3000</v>
      </c>
      <c r="P67" s="50" t="s">
        <v>62</v>
      </c>
    </row>
    <row r="68" spans="1:17" ht="20.25" customHeight="1">
      <c r="A68" s="18" t="s">
        <v>237</v>
      </c>
      <c r="B68" s="47">
        <v>1300</v>
      </c>
      <c r="C68" s="85"/>
      <c r="D68" s="85"/>
      <c r="E68" s="85"/>
      <c r="F68" s="88"/>
      <c r="G68" s="90"/>
      <c r="H68" s="31" t="s">
        <v>220</v>
      </c>
      <c r="I68" s="6" t="s">
        <v>237</v>
      </c>
      <c r="J68" s="1"/>
      <c r="K68" s="1"/>
      <c r="L68" s="1"/>
      <c r="M68" s="1"/>
      <c r="N68" s="87"/>
      <c r="O68" s="84"/>
      <c r="P68" s="50" t="s">
        <v>63</v>
      </c>
    </row>
    <row r="69" spans="1:17" ht="20.25" customHeight="1">
      <c r="A69" s="18" t="s">
        <v>238</v>
      </c>
      <c r="B69" s="47">
        <v>1200</v>
      </c>
      <c r="C69" s="85"/>
      <c r="D69" s="85"/>
      <c r="E69" s="85"/>
      <c r="F69" s="88"/>
      <c r="G69" s="90"/>
      <c r="H69" s="31" t="s">
        <v>221</v>
      </c>
      <c r="I69" s="6" t="s">
        <v>238</v>
      </c>
      <c r="J69" s="1"/>
      <c r="K69" s="1"/>
      <c r="L69" s="1"/>
      <c r="M69" s="1"/>
      <c r="N69" s="87"/>
      <c r="O69" s="84"/>
      <c r="P69" s="50" t="s">
        <v>130</v>
      </c>
      <c r="Q69" s="21"/>
    </row>
    <row r="70" spans="1:17" ht="20.25" customHeight="1">
      <c r="A70" s="18" t="s">
        <v>239</v>
      </c>
      <c r="B70" s="47">
        <v>1100</v>
      </c>
      <c r="C70" s="85"/>
      <c r="D70" s="85"/>
      <c r="E70" s="85"/>
      <c r="F70" s="88"/>
      <c r="G70" s="90"/>
      <c r="H70" s="31" t="s">
        <v>222</v>
      </c>
      <c r="I70" s="6" t="s">
        <v>239</v>
      </c>
      <c r="J70" s="1"/>
      <c r="K70" s="1"/>
      <c r="L70" s="1"/>
      <c r="M70" s="1"/>
      <c r="N70" s="87"/>
      <c r="O70" s="84"/>
      <c r="P70" s="50" t="s">
        <v>65</v>
      </c>
    </row>
    <row r="71" spans="1:17" ht="20.25" customHeight="1">
      <c r="A71" s="18" t="s">
        <v>240</v>
      </c>
      <c r="B71" s="47">
        <v>1500</v>
      </c>
      <c r="C71" s="90"/>
      <c r="D71" s="90"/>
      <c r="E71" s="22">
        <v>40</v>
      </c>
      <c r="F71" s="88"/>
      <c r="G71" s="90"/>
      <c r="H71" s="31" t="s">
        <v>223</v>
      </c>
      <c r="I71" s="6" t="s">
        <v>240</v>
      </c>
      <c r="J71" s="1"/>
      <c r="K71" s="1"/>
      <c r="L71" s="1"/>
      <c r="M71" s="1"/>
      <c r="N71" s="39">
        <f>N67+700</f>
        <v>4500</v>
      </c>
      <c r="O71" s="41">
        <f>O67+1000</f>
        <v>4000</v>
      </c>
      <c r="P71" s="50" t="s">
        <v>66</v>
      </c>
    </row>
    <row r="72" spans="1:17" ht="20.25" customHeight="1">
      <c r="A72" s="18" t="s">
        <v>241</v>
      </c>
      <c r="B72" s="47">
        <v>800</v>
      </c>
      <c r="C72" s="85">
        <v>12</v>
      </c>
      <c r="D72" s="85" t="s">
        <v>8</v>
      </c>
      <c r="E72" s="85">
        <v>40</v>
      </c>
      <c r="F72" s="88"/>
      <c r="G72" s="90"/>
      <c r="H72" s="31" t="s">
        <v>224</v>
      </c>
      <c r="I72" s="6" t="s">
        <v>241</v>
      </c>
      <c r="J72" s="1"/>
      <c r="K72" s="1"/>
      <c r="L72" s="1"/>
      <c r="M72" s="1"/>
      <c r="N72" s="87">
        <v>2200</v>
      </c>
      <c r="O72" s="84">
        <v>1800</v>
      </c>
      <c r="P72" s="50" t="s">
        <v>62</v>
      </c>
    </row>
    <row r="73" spans="1:17" ht="20.25" customHeight="1">
      <c r="A73" s="18" t="s">
        <v>242</v>
      </c>
      <c r="B73" s="47">
        <v>600</v>
      </c>
      <c r="C73" s="85"/>
      <c r="D73" s="85"/>
      <c r="E73" s="85"/>
      <c r="F73" s="88"/>
      <c r="G73" s="90"/>
      <c r="H73" s="31" t="s">
        <v>225</v>
      </c>
      <c r="I73" s="6" t="s">
        <v>242</v>
      </c>
      <c r="J73" s="1"/>
      <c r="K73" s="1"/>
      <c r="L73" s="1"/>
      <c r="M73" s="1"/>
      <c r="N73" s="87"/>
      <c r="O73" s="84"/>
      <c r="P73" s="50" t="s">
        <v>63</v>
      </c>
    </row>
    <row r="74" spans="1:17" ht="20.25" customHeight="1">
      <c r="A74" s="18" t="s">
        <v>243</v>
      </c>
      <c r="B74" s="47">
        <v>600</v>
      </c>
      <c r="C74" s="85"/>
      <c r="D74" s="85"/>
      <c r="E74" s="85"/>
      <c r="F74" s="88"/>
      <c r="G74" s="90"/>
      <c r="H74" s="32" t="s">
        <v>226</v>
      </c>
      <c r="I74" s="6" t="s">
        <v>243</v>
      </c>
      <c r="J74" s="1"/>
      <c r="K74" s="1"/>
      <c r="L74" s="1"/>
      <c r="M74" s="1"/>
      <c r="N74" s="87"/>
      <c r="O74" s="84"/>
      <c r="P74" s="50" t="s">
        <v>130</v>
      </c>
    </row>
    <row r="75" spans="1:17" ht="20.25" customHeight="1">
      <c r="A75" s="18" t="s">
        <v>244</v>
      </c>
      <c r="B75" s="47">
        <v>500</v>
      </c>
      <c r="C75" s="85"/>
      <c r="D75" s="85"/>
      <c r="E75" s="85"/>
      <c r="F75" s="88"/>
      <c r="G75" s="90"/>
      <c r="H75" s="32" t="s">
        <v>227</v>
      </c>
      <c r="I75" s="6" t="s">
        <v>244</v>
      </c>
      <c r="J75" s="1"/>
      <c r="K75" s="1"/>
      <c r="L75" s="1"/>
      <c r="M75" s="1"/>
      <c r="N75" s="87"/>
      <c r="O75" s="84"/>
      <c r="P75" s="50" t="s">
        <v>65</v>
      </c>
    </row>
    <row r="76" spans="1:17" ht="20.25" customHeight="1">
      <c r="A76" s="18" t="s">
        <v>245</v>
      </c>
      <c r="B76" s="47">
        <v>800</v>
      </c>
      <c r="C76" s="90"/>
      <c r="D76" s="90"/>
      <c r="E76" s="22">
        <v>40</v>
      </c>
      <c r="F76" s="88"/>
      <c r="G76" s="90"/>
      <c r="H76" s="32" t="s">
        <v>228</v>
      </c>
      <c r="I76" s="6" t="s">
        <v>245</v>
      </c>
      <c r="J76" s="1"/>
      <c r="K76" s="1"/>
      <c r="L76" s="1"/>
      <c r="M76" s="1"/>
      <c r="N76" s="39">
        <f>N72+700</f>
        <v>2900</v>
      </c>
      <c r="O76" s="41">
        <f>O72+700</f>
        <v>2500</v>
      </c>
      <c r="P76" s="50" t="s">
        <v>66</v>
      </c>
    </row>
    <row r="77" spans="1:17" ht="37.5" customHeight="1">
      <c r="A77" s="18" t="s">
        <v>274</v>
      </c>
      <c r="B77" s="47">
        <v>900</v>
      </c>
      <c r="C77" s="85">
        <v>12</v>
      </c>
      <c r="D77" s="85">
        <v>60</v>
      </c>
      <c r="E77" s="85">
        <v>65</v>
      </c>
      <c r="F77" s="88" t="s">
        <v>320</v>
      </c>
      <c r="G77" s="85"/>
      <c r="H77" s="34" t="s">
        <v>269</v>
      </c>
      <c r="I77" s="6" t="s">
        <v>274</v>
      </c>
      <c r="J77" s="1"/>
      <c r="K77" s="1"/>
      <c r="L77" s="1"/>
      <c r="M77" s="1"/>
      <c r="N77" s="39" t="e">
        <f>#REF!*1.4</f>
        <v>#REF!</v>
      </c>
      <c r="O77" s="43">
        <v>1700</v>
      </c>
      <c r="P77" s="50" t="s">
        <v>62</v>
      </c>
    </row>
    <row r="78" spans="1:17" ht="37.5" customHeight="1">
      <c r="A78" s="18" t="s">
        <v>275</v>
      </c>
      <c r="B78" s="47">
        <v>700</v>
      </c>
      <c r="C78" s="85"/>
      <c r="D78" s="85"/>
      <c r="E78" s="85"/>
      <c r="F78" s="88"/>
      <c r="G78" s="85"/>
      <c r="H78" s="34" t="s">
        <v>270</v>
      </c>
      <c r="I78" s="6" t="s">
        <v>275</v>
      </c>
      <c r="J78" s="1"/>
      <c r="K78" s="1"/>
      <c r="L78" s="1"/>
      <c r="M78" s="1"/>
      <c r="N78" s="39">
        <v>2200</v>
      </c>
      <c r="O78" s="43">
        <v>1950</v>
      </c>
      <c r="P78" s="50" t="s">
        <v>273</v>
      </c>
    </row>
    <row r="79" spans="1:17" ht="37.5" customHeight="1">
      <c r="A79" s="18" t="s">
        <v>276</v>
      </c>
      <c r="B79" s="47">
        <v>2500</v>
      </c>
      <c r="C79" s="85">
        <v>27</v>
      </c>
      <c r="D79" s="85">
        <v>120</v>
      </c>
      <c r="E79" s="85"/>
      <c r="F79" s="88"/>
      <c r="G79" s="85"/>
      <c r="H79" s="34" t="s">
        <v>271</v>
      </c>
      <c r="I79" s="6" t="s">
        <v>276</v>
      </c>
      <c r="J79" s="1"/>
      <c r="K79" s="1"/>
      <c r="L79" s="1"/>
      <c r="M79" s="1"/>
      <c r="N79" s="39" t="e">
        <f>#REF!*1.3</f>
        <v>#REF!</v>
      </c>
      <c r="O79" s="43">
        <v>3000</v>
      </c>
      <c r="P79" s="50" t="s">
        <v>62</v>
      </c>
    </row>
    <row r="80" spans="1:17" ht="37.5" customHeight="1" thickBot="1">
      <c r="A80" s="59" t="s">
        <v>277</v>
      </c>
      <c r="B80" s="60">
        <v>2300</v>
      </c>
      <c r="C80" s="95"/>
      <c r="D80" s="95"/>
      <c r="E80" s="95"/>
      <c r="F80" s="89"/>
      <c r="G80" s="95"/>
      <c r="H80" s="35" t="s">
        <v>272</v>
      </c>
      <c r="I80" s="61" t="s">
        <v>277</v>
      </c>
      <c r="J80" s="15"/>
      <c r="K80" s="15"/>
      <c r="L80" s="15"/>
      <c r="M80" s="15"/>
      <c r="N80" s="40">
        <v>3200</v>
      </c>
      <c r="O80" s="62">
        <v>3200</v>
      </c>
      <c r="P80" s="56" t="s">
        <v>273</v>
      </c>
    </row>
    <row r="81" spans="1:16" ht="18.75" customHeight="1" thickBot="1">
      <c r="A81" s="117" t="s">
        <v>45</v>
      </c>
      <c r="B81" s="118"/>
      <c r="C81" s="118"/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9"/>
    </row>
    <row r="82" spans="1:16" ht="20.25" customHeight="1">
      <c r="A82" s="54" t="s">
        <v>278</v>
      </c>
      <c r="B82" s="57">
        <v>700</v>
      </c>
      <c r="C82" s="96">
        <v>12</v>
      </c>
      <c r="D82" s="96" t="s">
        <v>5</v>
      </c>
      <c r="E82" s="96">
        <v>20</v>
      </c>
      <c r="F82" s="100" t="s">
        <v>319</v>
      </c>
      <c r="G82" s="96"/>
      <c r="H82" s="63" t="s">
        <v>246</v>
      </c>
      <c r="I82" s="13"/>
      <c r="J82" s="13"/>
      <c r="K82" s="13"/>
      <c r="L82" s="13"/>
      <c r="M82" s="13"/>
      <c r="N82" s="111">
        <v>1820</v>
      </c>
      <c r="O82" s="103">
        <v>1600</v>
      </c>
      <c r="P82" s="55" t="s">
        <v>118</v>
      </c>
    </row>
    <row r="83" spans="1:16" ht="20.25" customHeight="1">
      <c r="A83" s="18" t="s">
        <v>279</v>
      </c>
      <c r="B83" s="47">
        <v>550</v>
      </c>
      <c r="C83" s="85"/>
      <c r="D83" s="85"/>
      <c r="E83" s="85"/>
      <c r="F83" s="88"/>
      <c r="G83" s="85"/>
      <c r="H83" s="32" t="s">
        <v>247</v>
      </c>
      <c r="I83" s="1"/>
      <c r="J83" s="1"/>
      <c r="K83" s="1"/>
      <c r="L83" s="1"/>
      <c r="M83" s="1"/>
      <c r="N83" s="87"/>
      <c r="O83" s="84"/>
      <c r="P83" s="50" t="s">
        <v>119</v>
      </c>
    </row>
    <row r="84" spans="1:16" ht="20.25" customHeight="1">
      <c r="A84" s="18" t="s">
        <v>280</v>
      </c>
      <c r="B84" s="47">
        <v>700</v>
      </c>
      <c r="C84" s="85"/>
      <c r="D84" s="85"/>
      <c r="E84" s="85">
        <v>54</v>
      </c>
      <c r="F84" s="88"/>
      <c r="G84" s="85"/>
      <c r="H84" s="32" t="s">
        <v>248</v>
      </c>
      <c r="I84" s="1"/>
      <c r="J84" s="1"/>
      <c r="K84" s="1"/>
      <c r="L84" s="1"/>
      <c r="M84" s="1"/>
      <c r="N84" s="87">
        <v>2250</v>
      </c>
      <c r="O84" s="84">
        <v>1800</v>
      </c>
      <c r="P84" s="50" t="s">
        <v>120</v>
      </c>
    </row>
    <row r="85" spans="1:16" ht="20.25" customHeight="1">
      <c r="A85" s="18" t="s">
        <v>281</v>
      </c>
      <c r="B85" s="47">
        <v>550</v>
      </c>
      <c r="C85" s="85"/>
      <c r="D85" s="85"/>
      <c r="E85" s="85"/>
      <c r="F85" s="88"/>
      <c r="G85" s="85"/>
      <c r="H85" s="32" t="s">
        <v>249</v>
      </c>
      <c r="I85" s="1"/>
      <c r="J85" s="1"/>
      <c r="K85" s="1"/>
      <c r="L85" s="1"/>
      <c r="M85" s="1"/>
      <c r="N85" s="87"/>
      <c r="O85" s="84"/>
      <c r="P85" s="50" t="s">
        <v>121</v>
      </c>
    </row>
    <row r="86" spans="1:16" ht="20.25" customHeight="1">
      <c r="A86" s="18" t="s">
        <v>282</v>
      </c>
      <c r="B86" s="47">
        <v>1400</v>
      </c>
      <c r="C86" s="85">
        <v>23</v>
      </c>
      <c r="D86" s="85" t="s">
        <v>6</v>
      </c>
      <c r="E86" s="85">
        <v>20</v>
      </c>
      <c r="F86" s="88"/>
      <c r="G86" s="85"/>
      <c r="H86" s="31" t="s">
        <v>250</v>
      </c>
      <c r="I86" s="1"/>
      <c r="J86" s="1"/>
      <c r="K86" s="1"/>
      <c r="L86" s="1"/>
      <c r="M86" s="1"/>
      <c r="N86" s="87">
        <v>3350</v>
      </c>
      <c r="O86" s="84">
        <v>2700</v>
      </c>
      <c r="P86" s="50" t="s">
        <v>118</v>
      </c>
    </row>
    <row r="87" spans="1:16" ht="20.25" customHeight="1">
      <c r="A87" s="18" t="s">
        <v>283</v>
      </c>
      <c r="B87" s="47">
        <v>1200</v>
      </c>
      <c r="C87" s="85"/>
      <c r="D87" s="85"/>
      <c r="E87" s="85"/>
      <c r="F87" s="88"/>
      <c r="G87" s="85"/>
      <c r="H87" s="31" t="s">
        <v>251</v>
      </c>
      <c r="I87" s="1"/>
      <c r="J87" s="1"/>
      <c r="K87" s="1"/>
      <c r="L87" s="1"/>
      <c r="M87" s="1"/>
      <c r="N87" s="87"/>
      <c r="O87" s="84"/>
      <c r="P87" s="50" t="s">
        <v>119</v>
      </c>
    </row>
    <row r="88" spans="1:16" ht="20.25" customHeight="1">
      <c r="A88" s="18" t="s">
        <v>284</v>
      </c>
      <c r="B88" s="47">
        <v>1400</v>
      </c>
      <c r="C88" s="85"/>
      <c r="D88" s="85"/>
      <c r="E88" s="85">
        <v>54</v>
      </c>
      <c r="F88" s="88"/>
      <c r="G88" s="85"/>
      <c r="H88" s="31" t="s">
        <v>252</v>
      </c>
      <c r="I88" s="1"/>
      <c r="J88" s="1"/>
      <c r="K88" s="1"/>
      <c r="L88" s="1"/>
      <c r="M88" s="1"/>
      <c r="N88" s="87">
        <v>3750</v>
      </c>
      <c r="O88" s="84">
        <v>3400</v>
      </c>
      <c r="P88" s="50" t="s">
        <v>120</v>
      </c>
    </row>
    <row r="89" spans="1:16" ht="20.25" customHeight="1">
      <c r="A89" s="18" t="s">
        <v>285</v>
      </c>
      <c r="B89" s="47">
        <v>1200</v>
      </c>
      <c r="C89" s="85"/>
      <c r="D89" s="85"/>
      <c r="E89" s="85"/>
      <c r="F89" s="88"/>
      <c r="G89" s="85"/>
      <c r="H89" s="31" t="s">
        <v>253</v>
      </c>
      <c r="I89" s="1"/>
      <c r="J89" s="1"/>
      <c r="K89" s="1"/>
      <c r="L89" s="1"/>
      <c r="M89" s="1"/>
      <c r="N89" s="87"/>
      <c r="O89" s="84"/>
      <c r="P89" s="50" t="s">
        <v>121</v>
      </c>
    </row>
    <row r="90" spans="1:16" ht="20.25" customHeight="1">
      <c r="A90" s="18" t="s">
        <v>286</v>
      </c>
      <c r="B90" s="47">
        <v>2900</v>
      </c>
      <c r="C90" s="85">
        <v>45</v>
      </c>
      <c r="D90" s="85" t="s">
        <v>7</v>
      </c>
      <c r="E90" s="85">
        <v>20</v>
      </c>
      <c r="F90" s="88"/>
      <c r="G90" s="90"/>
      <c r="H90" s="31" t="s">
        <v>254</v>
      </c>
      <c r="I90" s="1"/>
      <c r="J90" s="1"/>
      <c r="K90" s="1"/>
      <c r="L90" s="1"/>
      <c r="M90" s="1"/>
      <c r="N90" s="87">
        <v>6200</v>
      </c>
      <c r="O90" s="84">
        <v>4600</v>
      </c>
      <c r="P90" s="50" t="s">
        <v>118</v>
      </c>
    </row>
    <row r="91" spans="1:16" ht="20.25" customHeight="1">
      <c r="A91" s="18" t="s">
        <v>287</v>
      </c>
      <c r="B91" s="47">
        <v>2700</v>
      </c>
      <c r="C91" s="85"/>
      <c r="D91" s="85"/>
      <c r="E91" s="85"/>
      <c r="F91" s="88"/>
      <c r="G91" s="90"/>
      <c r="H91" s="31" t="s">
        <v>255</v>
      </c>
      <c r="I91" s="1"/>
      <c r="J91" s="1"/>
      <c r="K91" s="1"/>
      <c r="L91" s="1"/>
      <c r="M91" s="1"/>
      <c r="N91" s="87"/>
      <c r="O91" s="84"/>
      <c r="P91" s="50" t="s">
        <v>119</v>
      </c>
    </row>
    <row r="92" spans="1:16" ht="20.25" customHeight="1">
      <c r="A92" s="18" t="s">
        <v>288</v>
      </c>
      <c r="B92" s="47">
        <v>2900</v>
      </c>
      <c r="C92" s="85"/>
      <c r="D92" s="85"/>
      <c r="E92" s="85">
        <v>54</v>
      </c>
      <c r="F92" s="88"/>
      <c r="G92" s="90"/>
      <c r="H92" s="31" t="s">
        <v>256</v>
      </c>
      <c r="I92" s="1"/>
      <c r="J92" s="1"/>
      <c r="K92" s="1"/>
      <c r="L92" s="1"/>
      <c r="M92" s="1"/>
      <c r="N92" s="87">
        <v>6482</v>
      </c>
      <c r="O92" s="84">
        <v>4800</v>
      </c>
      <c r="P92" s="50" t="s">
        <v>120</v>
      </c>
    </row>
    <row r="93" spans="1:16" ht="20.25" customHeight="1">
      <c r="A93" s="18" t="s">
        <v>289</v>
      </c>
      <c r="B93" s="47">
        <v>2700</v>
      </c>
      <c r="C93" s="85"/>
      <c r="D93" s="85"/>
      <c r="E93" s="85"/>
      <c r="F93" s="88"/>
      <c r="G93" s="90"/>
      <c r="H93" s="31" t="s">
        <v>257</v>
      </c>
      <c r="I93" s="1"/>
      <c r="J93" s="1"/>
      <c r="K93" s="1"/>
      <c r="L93" s="1"/>
      <c r="M93" s="1"/>
      <c r="N93" s="87"/>
      <c r="O93" s="84"/>
      <c r="P93" s="50" t="s">
        <v>121</v>
      </c>
    </row>
    <row r="94" spans="1:16" ht="20.25" customHeight="1">
      <c r="A94" s="18" t="s">
        <v>290</v>
      </c>
      <c r="B94" s="47">
        <v>2900</v>
      </c>
      <c r="C94" s="85"/>
      <c r="D94" s="85"/>
      <c r="E94" s="22">
        <v>20</v>
      </c>
      <c r="F94" s="88"/>
      <c r="G94" s="90"/>
      <c r="H94" s="31" t="s">
        <v>258</v>
      </c>
      <c r="I94" s="1"/>
      <c r="J94" s="1"/>
      <c r="K94" s="1"/>
      <c r="L94" s="1"/>
      <c r="M94" s="1"/>
      <c r="N94" s="37">
        <f>N90+700</f>
        <v>6900</v>
      </c>
      <c r="O94" s="41">
        <f>O90+700</f>
        <v>5300</v>
      </c>
      <c r="P94" s="50" t="s">
        <v>48</v>
      </c>
    </row>
    <row r="95" spans="1:16" ht="20.25" customHeight="1">
      <c r="A95" s="18" t="s">
        <v>291</v>
      </c>
      <c r="B95" s="47">
        <v>700</v>
      </c>
      <c r="C95" s="85">
        <v>12</v>
      </c>
      <c r="D95" s="85" t="s">
        <v>67</v>
      </c>
      <c r="E95" s="85">
        <v>20</v>
      </c>
      <c r="F95" s="88"/>
      <c r="G95" s="85"/>
      <c r="H95" s="31" t="s">
        <v>259</v>
      </c>
      <c r="I95" s="1"/>
      <c r="J95" s="1"/>
      <c r="K95" s="1"/>
      <c r="L95" s="1"/>
      <c r="M95" s="1"/>
      <c r="N95" s="87">
        <v>2000</v>
      </c>
      <c r="O95" s="84">
        <v>1800</v>
      </c>
      <c r="P95" s="50" t="s">
        <v>118</v>
      </c>
    </row>
    <row r="96" spans="1:16" ht="20.25" customHeight="1">
      <c r="A96" s="18" t="s">
        <v>292</v>
      </c>
      <c r="B96" s="47">
        <v>500</v>
      </c>
      <c r="C96" s="85"/>
      <c r="D96" s="85"/>
      <c r="E96" s="85"/>
      <c r="F96" s="88"/>
      <c r="G96" s="85"/>
      <c r="H96" s="31" t="s">
        <v>260</v>
      </c>
      <c r="I96" s="1"/>
      <c r="J96" s="1"/>
      <c r="K96" s="1"/>
      <c r="L96" s="1"/>
      <c r="M96" s="1"/>
      <c r="N96" s="87"/>
      <c r="O96" s="84">
        <v>1800</v>
      </c>
      <c r="P96" s="50" t="s">
        <v>119</v>
      </c>
    </row>
    <row r="97" spans="1:16" ht="20.25" customHeight="1">
      <c r="A97" s="18" t="s">
        <v>293</v>
      </c>
      <c r="B97" s="47">
        <v>700</v>
      </c>
      <c r="C97" s="85"/>
      <c r="D97" s="85"/>
      <c r="E97" s="85">
        <v>54</v>
      </c>
      <c r="F97" s="88"/>
      <c r="G97" s="85"/>
      <c r="H97" s="31" t="s">
        <v>261</v>
      </c>
      <c r="I97" s="1"/>
      <c r="J97" s="1"/>
      <c r="K97" s="1"/>
      <c r="L97" s="1"/>
      <c r="M97" s="1"/>
      <c r="N97" s="87">
        <v>2300</v>
      </c>
      <c r="O97" s="84">
        <v>2000</v>
      </c>
      <c r="P97" s="50" t="s">
        <v>120</v>
      </c>
    </row>
    <row r="98" spans="1:16" ht="20.25" customHeight="1">
      <c r="A98" s="18" t="s">
        <v>294</v>
      </c>
      <c r="B98" s="47">
        <v>500</v>
      </c>
      <c r="C98" s="85"/>
      <c r="D98" s="85"/>
      <c r="E98" s="85"/>
      <c r="F98" s="88"/>
      <c r="G98" s="85"/>
      <c r="H98" s="31" t="s">
        <v>262</v>
      </c>
      <c r="I98" s="1"/>
      <c r="J98" s="1"/>
      <c r="K98" s="1"/>
      <c r="L98" s="1"/>
      <c r="M98" s="1"/>
      <c r="N98" s="87">
        <v>2300</v>
      </c>
      <c r="O98" s="84">
        <v>2000</v>
      </c>
      <c r="P98" s="50" t="s">
        <v>121</v>
      </c>
    </row>
    <row r="99" spans="1:16" ht="20.25" customHeight="1">
      <c r="A99" s="18" t="s">
        <v>295</v>
      </c>
      <c r="B99" s="47">
        <v>1400</v>
      </c>
      <c r="C99" s="85">
        <v>23</v>
      </c>
      <c r="D99" s="85" t="s">
        <v>68</v>
      </c>
      <c r="E99" s="85">
        <v>20</v>
      </c>
      <c r="F99" s="88"/>
      <c r="G99" s="85"/>
      <c r="H99" s="31" t="s">
        <v>263</v>
      </c>
      <c r="I99" s="1"/>
      <c r="J99" s="1"/>
      <c r="K99" s="1"/>
      <c r="L99" s="1"/>
      <c r="M99" s="1"/>
      <c r="N99" s="87">
        <v>3550</v>
      </c>
      <c r="O99" s="84">
        <v>2800</v>
      </c>
      <c r="P99" s="50" t="s">
        <v>118</v>
      </c>
    </row>
    <row r="100" spans="1:16" ht="20.25" customHeight="1">
      <c r="A100" s="18" t="s">
        <v>296</v>
      </c>
      <c r="B100" s="47">
        <v>1200</v>
      </c>
      <c r="C100" s="85"/>
      <c r="D100" s="85"/>
      <c r="E100" s="85"/>
      <c r="F100" s="88"/>
      <c r="G100" s="85"/>
      <c r="H100" s="31" t="s">
        <v>264</v>
      </c>
      <c r="I100" s="1"/>
      <c r="J100" s="1"/>
      <c r="K100" s="1"/>
      <c r="L100" s="1"/>
      <c r="M100" s="1"/>
      <c r="N100" s="87">
        <v>3545.4545454545455</v>
      </c>
      <c r="O100" s="84">
        <v>2800</v>
      </c>
      <c r="P100" s="50" t="s">
        <v>119</v>
      </c>
    </row>
    <row r="101" spans="1:16" ht="20.25" customHeight="1">
      <c r="A101" s="18" t="s">
        <v>187</v>
      </c>
      <c r="B101" s="47">
        <v>1400</v>
      </c>
      <c r="C101" s="85"/>
      <c r="D101" s="85"/>
      <c r="E101" s="85">
        <v>54</v>
      </c>
      <c r="F101" s="88"/>
      <c r="G101" s="85"/>
      <c r="H101" s="31" t="s">
        <v>265</v>
      </c>
      <c r="I101" s="1"/>
      <c r="J101" s="1"/>
      <c r="K101" s="1"/>
      <c r="L101" s="1"/>
      <c r="M101" s="1"/>
      <c r="N101" s="87">
        <v>3850</v>
      </c>
      <c r="O101" s="84">
        <v>3100</v>
      </c>
      <c r="P101" s="50" t="s">
        <v>120</v>
      </c>
    </row>
    <row r="102" spans="1:16" ht="20.25" customHeight="1">
      <c r="A102" s="18" t="s">
        <v>297</v>
      </c>
      <c r="B102" s="47">
        <v>1200</v>
      </c>
      <c r="C102" s="85"/>
      <c r="D102" s="85"/>
      <c r="E102" s="85"/>
      <c r="F102" s="88"/>
      <c r="G102" s="85"/>
      <c r="H102" s="31" t="s">
        <v>266</v>
      </c>
      <c r="I102" s="1"/>
      <c r="J102" s="1"/>
      <c r="K102" s="1"/>
      <c r="L102" s="1"/>
      <c r="M102" s="1"/>
      <c r="N102" s="87">
        <v>3845</v>
      </c>
      <c r="O102" s="84">
        <v>3100</v>
      </c>
      <c r="P102" s="50" t="s">
        <v>121</v>
      </c>
    </row>
    <row r="103" spans="1:16" ht="44.25" customHeight="1">
      <c r="A103" s="18" t="s">
        <v>298</v>
      </c>
      <c r="B103" s="47">
        <v>750</v>
      </c>
      <c r="C103" s="85">
        <v>12</v>
      </c>
      <c r="D103" s="85" t="s">
        <v>12</v>
      </c>
      <c r="E103" s="85">
        <v>20</v>
      </c>
      <c r="F103" s="88" t="s">
        <v>318</v>
      </c>
      <c r="G103" s="90"/>
      <c r="H103" s="31" t="s">
        <v>267</v>
      </c>
      <c r="I103" s="1"/>
      <c r="J103" s="1"/>
      <c r="K103" s="1"/>
      <c r="L103" s="1"/>
      <c r="M103" s="1"/>
      <c r="N103" s="87">
        <v>2180</v>
      </c>
      <c r="O103" s="84">
        <v>1500</v>
      </c>
      <c r="P103" s="50" t="s">
        <v>118</v>
      </c>
    </row>
    <row r="104" spans="1:16" ht="44.25" customHeight="1" thickBot="1">
      <c r="A104" s="59" t="s">
        <v>299</v>
      </c>
      <c r="B104" s="60">
        <v>550</v>
      </c>
      <c r="C104" s="95"/>
      <c r="D104" s="95"/>
      <c r="E104" s="95"/>
      <c r="F104" s="89"/>
      <c r="G104" s="129"/>
      <c r="H104" s="36" t="s">
        <v>268</v>
      </c>
      <c r="I104" s="15"/>
      <c r="J104" s="15"/>
      <c r="K104" s="15"/>
      <c r="L104" s="15"/>
      <c r="M104" s="15"/>
      <c r="N104" s="128"/>
      <c r="O104" s="104"/>
      <c r="P104" s="56" t="s">
        <v>119</v>
      </c>
    </row>
    <row r="105" spans="1:16" ht="18.75" customHeight="1" thickBot="1">
      <c r="A105" s="117" t="s">
        <v>46</v>
      </c>
      <c r="B105" s="118"/>
      <c r="C105" s="118"/>
      <c r="D105" s="118"/>
      <c r="E105" s="118"/>
      <c r="F105" s="118"/>
      <c r="G105" s="118"/>
      <c r="H105" s="118"/>
      <c r="I105" s="118"/>
      <c r="J105" s="118"/>
      <c r="K105" s="118"/>
      <c r="L105" s="118"/>
      <c r="M105" s="118"/>
      <c r="N105" s="118"/>
      <c r="O105" s="118"/>
      <c r="P105" s="119"/>
    </row>
    <row r="106" spans="1:16" ht="39" customHeight="1">
      <c r="A106" s="130" t="s">
        <v>104</v>
      </c>
      <c r="B106" s="98">
        <v>3400</v>
      </c>
      <c r="C106" s="97">
        <v>50</v>
      </c>
      <c r="D106" s="98" t="s">
        <v>36</v>
      </c>
      <c r="E106" s="98">
        <v>65</v>
      </c>
      <c r="F106" s="100" t="s">
        <v>317</v>
      </c>
      <c r="G106" s="108"/>
      <c r="H106" s="97" t="s">
        <v>22</v>
      </c>
      <c r="I106" s="13"/>
      <c r="J106" s="13"/>
      <c r="K106" s="13"/>
      <c r="L106" s="13"/>
      <c r="M106" s="13"/>
      <c r="N106" s="111">
        <v>5900</v>
      </c>
      <c r="O106" s="103">
        <v>5600</v>
      </c>
      <c r="P106" s="55"/>
    </row>
    <row r="107" spans="1:16" ht="39" customHeight="1">
      <c r="A107" s="125"/>
      <c r="B107" s="99"/>
      <c r="C107" s="86"/>
      <c r="D107" s="99"/>
      <c r="E107" s="99"/>
      <c r="F107" s="88"/>
      <c r="G107" s="101"/>
      <c r="H107" s="86"/>
      <c r="I107" s="1"/>
      <c r="J107" s="1"/>
      <c r="K107" s="1"/>
      <c r="L107" s="1"/>
      <c r="M107" s="1"/>
      <c r="N107" s="112"/>
      <c r="O107" s="84"/>
      <c r="P107" s="50"/>
    </row>
    <row r="108" spans="1:16" ht="1.5" customHeight="1">
      <c r="A108" s="125" t="s">
        <v>105</v>
      </c>
      <c r="B108" s="123">
        <v>4500</v>
      </c>
      <c r="C108" s="86">
        <v>64</v>
      </c>
      <c r="D108" s="99" t="s">
        <v>37</v>
      </c>
      <c r="E108" s="99">
        <v>65</v>
      </c>
      <c r="F108" s="88"/>
      <c r="G108" s="101"/>
      <c r="H108" s="86" t="s">
        <v>23</v>
      </c>
      <c r="I108" s="1"/>
      <c r="J108" s="1"/>
      <c r="K108" s="1"/>
      <c r="L108" s="1"/>
      <c r="M108" s="1"/>
      <c r="N108" s="87">
        <v>7160</v>
      </c>
      <c r="O108" s="84">
        <v>6800</v>
      </c>
      <c r="P108" s="50"/>
    </row>
    <row r="109" spans="1:16" ht="75" customHeight="1">
      <c r="A109" s="125"/>
      <c r="B109" s="123"/>
      <c r="C109" s="86"/>
      <c r="D109" s="99"/>
      <c r="E109" s="99"/>
      <c r="F109" s="88"/>
      <c r="G109" s="101"/>
      <c r="H109" s="86"/>
      <c r="I109" s="1"/>
      <c r="J109" s="1"/>
      <c r="K109" s="1"/>
      <c r="L109" s="1"/>
      <c r="M109" s="1"/>
      <c r="N109" s="112"/>
      <c r="O109" s="84"/>
      <c r="P109" s="50"/>
    </row>
    <row r="110" spans="1:16" ht="39" customHeight="1">
      <c r="A110" s="125" t="s">
        <v>106</v>
      </c>
      <c r="B110" s="123">
        <v>6800</v>
      </c>
      <c r="C110" s="86">
        <v>95</v>
      </c>
      <c r="D110" s="99" t="s">
        <v>38</v>
      </c>
      <c r="E110" s="99">
        <v>65</v>
      </c>
      <c r="F110" s="88"/>
      <c r="G110" s="101"/>
      <c r="H110" s="86" t="s">
        <v>24</v>
      </c>
      <c r="I110" s="1"/>
      <c r="J110" s="1"/>
      <c r="K110" s="1"/>
      <c r="L110" s="1"/>
      <c r="M110" s="1"/>
      <c r="N110" s="87">
        <v>11500</v>
      </c>
      <c r="O110" s="84">
        <v>10900</v>
      </c>
      <c r="P110" s="50"/>
    </row>
    <row r="111" spans="1:16" ht="39" customHeight="1">
      <c r="A111" s="125"/>
      <c r="B111" s="123"/>
      <c r="C111" s="86"/>
      <c r="D111" s="99"/>
      <c r="E111" s="99"/>
      <c r="F111" s="88"/>
      <c r="G111" s="101"/>
      <c r="H111" s="86"/>
      <c r="I111" s="1"/>
      <c r="J111" s="1"/>
      <c r="K111" s="1"/>
      <c r="L111" s="1"/>
      <c r="M111" s="1"/>
      <c r="N111" s="112"/>
      <c r="O111" s="84"/>
      <c r="P111" s="50"/>
    </row>
    <row r="112" spans="1:16" ht="39" customHeight="1">
      <c r="A112" s="125" t="s">
        <v>109</v>
      </c>
      <c r="B112" s="123">
        <v>3200</v>
      </c>
      <c r="C112" s="86">
        <v>50</v>
      </c>
      <c r="D112" s="99" t="s">
        <v>39</v>
      </c>
      <c r="E112" s="99">
        <v>65</v>
      </c>
      <c r="F112" s="88"/>
      <c r="G112" s="101"/>
      <c r="H112" s="86" t="s">
        <v>51</v>
      </c>
      <c r="I112" s="1"/>
      <c r="J112" s="1"/>
      <c r="K112" s="1"/>
      <c r="L112" s="1"/>
      <c r="M112" s="1"/>
      <c r="N112" s="87">
        <v>7670</v>
      </c>
      <c r="O112" s="84">
        <v>7290</v>
      </c>
      <c r="P112" s="50"/>
    </row>
    <row r="113" spans="1:16" ht="39" customHeight="1">
      <c r="A113" s="125"/>
      <c r="B113" s="123"/>
      <c r="C113" s="86"/>
      <c r="D113" s="99"/>
      <c r="E113" s="99"/>
      <c r="F113" s="88"/>
      <c r="G113" s="101"/>
      <c r="H113" s="86"/>
      <c r="I113" s="1"/>
      <c r="J113" s="1"/>
      <c r="K113" s="1"/>
      <c r="L113" s="1"/>
      <c r="M113" s="1"/>
      <c r="N113" s="112"/>
      <c r="O113" s="84"/>
      <c r="P113" s="50"/>
    </row>
    <row r="114" spans="1:16" ht="39" customHeight="1">
      <c r="A114" s="125" t="s">
        <v>110</v>
      </c>
      <c r="B114" s="123">
        <v>4300</v>
      </c>
      <c r="C114" s="86">
        <v>64</v>
      </c>
      <c r="D114" s="99" t="s">
        <v>40</v>
      </c>
      <c r="E114" s="99">
        <v>65</v>
      </c>
      <c r="F114" s="88"/>
      <c r="G114" s="101"/>
      <c r="H114" s="86" t="s">
        <v>52</v>
      </c>
      <c r="I114" s="1"/>
      <c r="J114" s="1"/>
      <c r="K114" s="1"/>
      <c r="L114" s="1"/>
      <c r="M114" s="1"/>
      <c r="N114" s="87">
        <v>9300</v>
      </c>
      <c r="O114" s="84">
        <v>8840</v>
      </c>
      <c r="P114" s="50"/>
    </row>
    <row r="115" spans="1:16" ht="39" customHeight="1">
      <c r="A115" s="125"/>
      <c r="B115" s="123"/>
      <c r="C115" s="86"/>
      <c r="D115" s="99"/>
      <c r="E115" s="99"/>
      <c r="F115" s="88"/>
      <c r="G115" s="101"/>
      <c r="H115" s="86"/>
      <c r="I115" s="1"/>
      <c r="J115" s="1"/>
      <c r="K115" s="1"/>
      <c r="L115" s="1"/>
      <c r="M115" s="1"/>
      <c r="N115" s="112"/>
      <c r="O115" s="84"/>
      <c r="P115" s="50"/>
    </row>
    <row r="116" spans="1:16" ht="39" customHeight="1">
      <c r="A116" s="125" t="s">
        <v>111</v>
      </c>
      <c r="B116" s="123">
        <v>6400</v>
      </c>
      <c r="C116" s="86">
        <v>95</v>
      </c>
      <c r="D116" s="99" t="s">
        <v>41</v>
      </c>
      <c r="E116" s="99">
        <v>65</v>
      </c>
      <c r="F116" s="88"/>
      <c r="G116" s="101"/>
      <c r="H116" s="86" t="s">
        <v>53</v>
      </c>
      <c r="I116" s="1"/>
      <c r="J116" s="1"/>
      <c r="K116" s="1"/>
      <c r="L116" s="1"/>
      <c r="M116" s="1"/>
      <c r="N116" s="87">
        <v>14950</v>
      </c>
      <c r="O116" s="84">
        <v>14200</v>
      </c>
      <c r="P116" s="50"/>
    </row>
    <row r="117" spans="1:16" ht="39" customHeight="1" thickBot="1">
      <c r="A117" s="126"/>
      <c r="B117" s="124"/>
      <c r="C117" s="105"/>
      <c r="D117" s="106"/>
      <c r="E117" s="106"/>
      <c r="F117" s="89"/>
      <c r="G117" s="109"/>
      <c r="H117" s="105"/>
      <c r="I117" s="15"/>
      <c r="J117" s="15"/>
      <c r="K117" s="15"/>
      <c r="L117" s="15"/>
      <c r="M117" s="15"/>
      <c r="N117" s="102"/>
      <c r="O117" s="104"/>
      <c r="P117" s="56"/>
    </row>
    <row r="118" spans="1:16" ht="18.75" customHeight="1" thickBot="1">
      <c r="A118" s="117" t="s">
        <v>54</v>
      </c>
      <c r="B118" s="118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9"/>
    </row>
    <row r="119" spans="1:16" ht="39" customHeight="1">
      <c r="A119" s="130" t="s">
        <v>107</v>
      </c>
      <c r="B119" s="127">
        <v>3400</v>
      </c>
      <c r="C119" s="97">
        <v>50</v>
      </c>
      <c r="D119" s="98" t="s">
        <v>42</v>
      </c>
      <c r="E119" s="98">
        <v>65</v>
      </c>
      <c r="F119" s="100" t="s">
        <v>325</v>
      </c>
      <c r="G119" s="108"/>
      <c r="H119" s="97" t="s">
        <v>25</v>
      </c>
      <c r="I119" s="13"/>
      <c r="J119" s="13"/>
      <c r="K119" s="13"/>
      <c r="L119" s="13"/>
      <c r="M119" s="13"/>
      <c r="N119" s="111">
        <v>5900</v>
      </c>
      <c r="O119" s="103">
        <v>5600</v>
      </c>
      <c r="P119" s="55"/>
    </row>
    <row r="120" spans="1:16" ht="39" customHeight="1">
      <c r="A120" s="125"/>
      <c r="B120" s="123"/>
      <c r="C120" s="86"/>
      <c r="D120" s="99"/>
      <c r="E120" s="99"/>
      <c r="F120" s="88"/>
      <c r="G120" s="101"/>
      <c r="H120" s="86"/>
      <c r="I120" s="1"/>
      <c r="J120" s="1"/>
      <c r="K120" s="1"/>
      <c r="L120" s="1"/>
      <c r="M120" s="1"/>
      <c r="N120" s="112"/>
      <c r="O120" s="84"/>
      <c r="P120" s="50"/>
    </row>
    <row r="121" spans="1:16" ht="39" customHeight="1">
      <c r="A121" s="125" t="s">
        <v>108</v>
      </c>
      <c r="B121" s="123">
        <v>4500</v>
      </c>
      <c r="C121" s="86">
        <v>64</v>
      </c>
      <c r="D121" s="99" t="s">
        <v>43</v>
      </c>
      <c r="E121" s="99">
        <v>65</v>
      </c>
      <c r="F121" s="88"/>
      <c r="G121" s="101"/>
      <c r="H121" s="86" t="s">
        <v>26</v>
      </c>
      <c r="I121" s="1"/>
      <c r="J121" s="1"/>
      <c r="K121" s="1"/>
      <c r="L121" s="1"/>
      <c r="M121" s="1"/>
      <c r="N121" s="87">
        <v>7160</v>
      </c>
      <c r="O121" s="84">
        <v>6800</v>
      </c>
      <c r="P121" s="50"/>
    </row>
    <row r="122" spans="1:16" ht="39" customHeight="1">
      <c r="A122" s="125"/>
      <c r="B122" s="123"/>
      <c r="C122" s="86"/>
      <c r="D122" s="99"/>
      <c r="E122" s="99"/>
      <c r="F122" s="88"/>
      <c r="G122" s="101"/>
      <c r="H122" s="86"/>
      <c r="I122" s="1"/>
      <c r="J122" s="1"/>
      <c r="K122" s="1"/>
      <c r="L122" s="1"/>
      <c r="M122" s="1"/>
      <c r="N122" s="112"/>
      <c r="O122" s="84"/>
      <c r="P122" s="50"/>
    </row>
    <row r="123" spans="1:16" ht="39" customHeight="1">
      <c r="A123" s="125" t="s">
        <v>112</v>
      </c>
      <c r="B123" s="123">
        <v>6800</v>
      </c>
      <c r="C123" s="86">
        <v>95</v>
      </c>
      <c r="D123" s="99" t="s">
        <v>29</v>
      </c>
      <c r="E123" s="99">
        <v>65</v>
      </c>
      <c r="F123" s="88"/>
      <c r="G123" s="101"/>
      <c r="H123" s="86" t="s">
        <v>27</v>
      </c>
      <c r="I123" s="1"/>
      <c r="J123" s="1"/>
      <c r="K123" s="1"/>
      <c r="L123" s="1"/>
      <c r="M123" s="1"/>
      <c r="N123" s="87">
        <v>11500</v>
      </c>
      <c r="O123" s="84">
        <v>10900</v>
      </c>
      <c r="P123" s="50"/>
    </row>
    <row r="124" spans="1:16" ht="39" customHeight="1">
      <c r="A124" s="125"/>
      <c r="B124" s="123"/>
      <c r="C124" s="86"/>
      <c r="D124" s="99"/>
      <c r="E124" s="99"/>
      <c r="F124" s="88"/>
      <c r="G124" s="101"/>
      <c r="H124" s="86"/>
      <c r="I124" s="1"/>
      <c r="J124" s="1"/>
      <c r="K124" s="1"/>
      <c r="L124" s="1"/>
      <c r="M124" s="1"/>
      <c r="N124" s="112"/>
      <c r="O124" s="84"/>
      <c r="P124" s="50"/>
    </row>
    <row r="125" spans="1:16" ht="39" customHeight="1">
      <c r="A125" s="125" t="s">
        <v>113</v>
      </c>
      <c r="B125" s="123">
        <v>13600</v>
      </c>
      <c r="C125" s="86">
        <v>190</v>
      </c>
      <c r="D125" s="99" t="s">
        <v>30</v>
      </c>
      <c r="E125" s="99">
        <v>65</v>
      </c>
      <c r="F125" s="88"/>
      <c r="G125" s="101"/>
      <c r="H125" s="86" t="s">
        <v>28</v>
      </c>
      <c r="I125" s="1"/>
      <c r="J125" s="1"/>
      <c r="K125" s="1"/>
      <c r="L125" s="1"/>
      <c r="M125" s="1"/>
      <c r="N125" s="87">
        <v>23000</v>
      </c>
      <c r="O125" s="84">
        <v>21800</v>
      </c>
      <c r="P125" s="50"/>
    </row>
    <row r="126" spans="1:16" ht="39" customHeight="1" thickBot="1">
      <c r="A126" s="126"/>
      <c r="B126" s="124"/>
      <c r="C126" s="105"/>
      <c r="D126" s="106"/>
      <c r="E126" s="106"/>
      <c r="F126" s="89"/>
      <c r="G126" s="109"/>
      <c r="H126" s="105"/>
      <c r="I126" s="15"/>
      <c r="J126" s="15"/>
      <c r="K126" s="15"/>
      <c r="L126" s="15"/>
      <c r="M126" s="15"/>
      <c r="N126" s="102"/>
      <c r="O126" s="104"/>
      <c r="P126" s="56"/>
    </row>
    <row r="127" spans="1:16" ht="18.75" customHeight="1" thickBot="1">
      <c r="A127" s="117" t="s">
        <v>188</v>
      </c>
      <c r="B127" s="118"/>
      <c r="C127" s="118"/>
      <c r="D127" s="118"/>
      <c r="E127" s="118"/>
      <c r="F127" s="118"/>
      <c r="G127" s="118"/>
      <c r="H127" s="118"/>
      <c r="I127" s="118"/>
      <c r="J127" s="118"/>
      <c r="K127" s="118"/>
      <c r="L127" s="118"/>
      <c r="M127" s="118"/>
      <c r="N127" s="118"/>
      <c r="O127" s="118"/>
      <c r="P127" s="119"/>
    </row>
    <row r="128" spans="1:16" ht="39" customHeight="1">
      <c r="A128" s="64" t="s">
        <v>114</v>
      </c>
      <c r="B128" s="65">
        <v>680</v>
      </c>
      <c r="C128" s="97">
        <v>9</v>
      </c>
      <c r="D128" s="98" t="s">
        <v>34</v>
      </c>
      <c r="E128" s="98">
        <v>20</v>
      </c>
      <c r="F128" s="100" t="s">
        <v>315</v>
      </c>
      <c r="G128" s="108"/>
      <c r="H128" s="66" t="s">
        <v>55</v>
      </c>
      <c r="I128" s="13"/>
      <c r="J128" s="13"/>
      <c r="K128" s="13"/>
      <c r="L128" s="13"/>
      <c r="M128" s="13"/>
      <c r="N128" s="111">
        <v>850</v>
      </c>
      <c r="O128" s="103">
        <v>900</v>
      </c>
      <c r="P128" s="55" t="s">
        <v>198</v>
      </c>
    </row>
    <row r="129" spans="1:16" ht="39" customHeight="1">
      <c r="A129" s="14" t="s">
        <v>115</v>
      </c>
      <c r="B129" s="24">
        <v>600</v>
      </c>
      <c r="C129" s="86"/>
      <c r="D129" s="99"/>
      <c r="E129" s="99"/>
      <c r="F129" s="88"/>
      <c r="G129" s="101"/>
      <c r="H129" s="23" t="s">
        <v>56</v>
      </c>
      <c r="I129" s="1"/>
      <c r="J129" s="1"/>
      <c r="K129" s="1"/>
      <c r="L129" s="1"/>
      <c r="M129" s="1"/>
      <c r="N129" s="112"/>
      <c r="O129" s="84"/>
      <c r="P129" s="50" t="s">
        <v>63</v>
      </c>
    </row>
    <row r="130" spans="1:16" ht="39" customHeight="1">
      <c r="A130" s="14" t="s">
        <v>116</v>
      </c>
      <c r="B130" s="24">
        <v>1600</v>
      </c>
      <c r="C130" s="86">
        <v>18</v>
      </c>
      <c r="D130" s="99" t="s">
        <v>35</v>
      </c>
      <c r="E130" s="99">
        <v>20</v>
      </c>
      <c r="F130" s="88"/>
      <c r="G130" s="101"/>
      <c r="H130" s="23" t="s">
        <v>57</v>
      </c>
      <c r="I130" s="1"/>
      <c r="J130" s="1"/>
      <c r="K130" s="1"/>
      <c r="L130" s="1"/>
      <c r="M130" s="1"/>
      <c r="N130" s="87">
        <v>1290</v>
      </c>
      <c r="O130" s="84">
        <v>1150</v>
      </c>
      <c r="P130" s="50" t="s">
        <v>198</v>
      </c>
    </row>
    <row r="131" spans="1:16" ht="39" customHeight="1" thickBot="1">
      <c r="A131" s="67" t="s">
        <v>117</v>
      </c>
      <c r="B131" s="12">
        <v>1500</v>
      </c>
      <c r="C131" s="105"/>
      <c r="D131" s="106"/>
      <c r="E131" s="106"/>
      <c r="F131" s="89"/>
      <c r="G131" s="109"/>
      <c r="H131" s="11" t="s">
        <v>58</v>
      </c>
      <c r="I131" s="15"/>
      <c r="J131" s="15"/>
      <c r="K131" s="15"/>
      <c r="L131" s="15"/>
      <c r="M131" s="15"/>
      <c r="N131" s="102"/>
      <c r="O131" s="104"/>
      <c r="P131" s="56" t="s">
        <v>63</v>
      </c>
    </row>
    <row r="132" spans="1:16" ht="18.75" customHeight="1" thickBot="1">
      <c r="A132" s="117" t="s">
        <v>189</v>
      </c>
      <c r="B132" s="118"/>
      <c r="C132" s="118"/>
      <c r="D132" s="118"/>
      <c r="E132" s="118"/>
      <c r="F132" s="118"/>
      <c r="G132" s="118"/>
      <c r="H132" s="118"/>
      <c r="I132" s="118"/>
      <c r="J132" s="118"/>
      <c r="K132" s="118"/>
      <c r="L132" s="118"/>
      <c r="M132" s="118"/>
      <c r="N132" s="118"/>
      <c r="O132" s="118"/>
      <c r="P132" s="119"/>
    </row>
    <row r="133" spans="1:16">
      <c r="A133" s="68" t="s">
        <v>194</v>
      </c>
      <c r="B133" s="65">
        <v>680</v>
      </c>
      <c r="C133" s="97">
        <v>9</v>
      </c>
      <c r="D133" s="98"/>
      <c r="E133" s="98">
        <v>20</v>
      </c>
      <c r="F133" s="100" t="s">
        <v>316</v>
      </c>
      <c r="G133" s="108"/>
      <c r="H133" s="66" t="s">
        <v>190</v>
      </c>
      <c r="I133" s="13"/>
      <c r="J133" s="13"/>
      <c r="K133" s="13"/>
      <c r="L133" s="13"/>
      <c r="M133" s="13"/>
      <c r="N133" s="111">
        <f>N128</f>
        <v>850</v>
      </c>
      <c r="O133" s="103">
        <f>O128</f>
        <v>900</v>
      </c>
      <c r="P133" s="55" t="s">
        <v>198</v>
      </c>
    </row>
    <row r="134" spans="1:16">
      <c r="A134" s="19" t="s">
        <v>195</v>
      </c>
      <c r="B134" s="24">
        <v>600</v>
      </c>
      <c r="C134" s="86"/>
      <c r="D134" s="99"/>
      <c r="E134" s="99"/>
      <c r="F134" s="88"/>
      <c r="G134" s="101"/>
      <c r="H134" s="23" t="s">
        <v>191</v>
      </c>
      <c r="I134" s="1"/>
      <c r="J134" s="1"/>
      <c r="K134" s="1"/>
      <c r="L134" s="1"/>
      <c r="M134" s="1"/>
      <c r="N134" s="112"/>
      <c r="O134" s="110"/>
      <c r="P134" s="50" t="s">
        <v>63</v>
      </c>
    </row>
    <row r="135" spans="1:16">
      <c r="A135" s="19" t="s">
        <v>196</v>
      </c>
      <c r="B135" s="24">
        <v>900</v>
      </c>
      <c r="C135" s="86">
        <v>12</v>
      </c>
      <c r="D135" s="99"/>
      <c r="E135" s="99">
        <v>20</v>
      </c>
      <c r="F135" s="88"/>
      <c r="G135" s="101"/>
      <c r="H135" s="23" t="s">
        <v>192</v>
      </c>
      <c r="I135" s="1"/>
      <c r="J135" s="1"/>
      <c r="K135" s="1"/>
      <c r="L135" s="1"/>
      <c r="M135" s="1"/>
      <c r="N135" s="87">
        <f>N133*1.3</f>
        <v>1105</v>
      </c>
      <c r="O135" s="84">
        <f>O133*1.3</f>
        <v>1170</v>
      </c>
      <c r="P135" s="50" t="s">
        <v>198</v>
      </c>
    </row>
    <row r="136" spans="1:16" ht="15.75" thickBot="1">
      <c r="A136" s="20" t="s">
        <v>197</v>
      </c>
      <c r="B136" s="12">
        <v>800</v>
      </c>
      <c r="C136" s="105"/>
      <c r="D136" s="106"/>
      <c r="E136" s="106"/>
      <c r="F136" s="89"/>
      <c r="G136" s="109"/>
      <c r="H136" s="11" t="s">
        <v>193</v>
      </c>
      <c r="I136" s="15"/>
      <c r="J136" s="15"/>
      <c r="K136" s="15"/>
      <c r="L136" s="15"/>
      <c r="M136" s="15"/>
      <c r="N136" s="102"/>
      <c r="O136" s="107"/>
      <c r="P136" s="56" t="s">
        <v>63</v>
      </c>
    </row>
    <row r="137" spans="1:16" ht="18.75" customHeight="1" thickBot="1">
      <c r="A137" s="117" t="s">
        <v>75</v>
      </c>
      <c r="B137" s="118"/>
      <c r="C137" s="118"/>
      <c r="D137" s="118"/>
      <c r="E137" s="118"/>
      <c r="F137" s="118"/>
      <c r="G137" s="118"/>
      <c r="H137" s="118"/>
      <c r="I137" s="118"/>
      <c r="J137" s="118"/>
      <c r="K137" s="118"/>
      <c r="L137" s="118"/>
      <c r="M137" s="118"/>
      <c r="N137" s="118"/>
      <c r="O137" s="118"/>
      <c r="P137" s="119"/>
    </row>
    <row r="138" spans="1:16" ht="30.75" customHeight="1">
      <c r="A138" s="68" t="s">
        <v>305</v>
      </c>
      <c r="B138" s="134" t="s">
        <v>76</v>
      </c>
      <c r="C138" s="97">
        <v>0</v>
      </c>
      <c r="D138" s="65">
        <v>59.5</v>
      </c>
      <c r="E138" s="65"/>
      <c r="F138" s="69"/>
      <c r="G138" s="132"/>
      <c r="H138" s="66" t="s">
        <v>300</v>
      </c>
      <c r="I138" s="13"/>
      <c r="J138" s="13"/>
      <c r="K138" s="13"/>
      <c r="L138" s="13"/>
      <c r="M138" s="13"/>
      <c r="N138" s="70">
        <v>200</v>
      </c>
      <c r="O138" s="71">
        <v>200</v>
      </c>
      <c r="P138" s="55" t="s">
        <v>122</v>
      </c>
    </row>
    <row r="139" spans="1:16" ht="30.75" customHeight="1">
      <c r="A139" s="19" t="s">
        <v>306</v>
      </c>
      <c r="B139" s="131"/>
      <c r="C139" s="86"/>
      <c r="D139" s="24">
        <v>29.5</v>
      </c>
      <c r="E139" s="24"/>
      <c r="F139" s="22"/>
      <c r="G139" s="133"/>
      <c r="H139" s="23" t="s">
        <v>301</v>
      </c>
      <c r="I139" s="1"/>
      <c r="J139" s="1"/>
      <c r="K139" s="1"/>
      <c r="L139" s="1"/>
      <c r="M139" s="1"/>
      <c r="N139" s="37">
        <v>200</v>
      </c>
      <c r="O139" s="41">
        <v>200</v>
      </c>
      <c r="P139" s="50" t="s">
        <v>123</v>
      </c>
    </row>
    <row r="140" spans="1:16" ht="29.25" customHeight="1">
      <c r="A140" s="19" t="s">
        <v>307</v>
      </c>
      <c r="B140" s="131" t="s">
        <v>204</v>
      </c>
      <c r="C140" s="23"/>
      <c r="D140" s="25" t="s">
        <v>205</v>
      </c>
      <c r="E140" s="24"/>
      <c r="F140" s="22"/>
      <c r="G140" s="25" t="s">
        <v>199</v>
      </c>
      <c r="H140" s="23" t="s">
        <v>302</v>
      </c>
      <c r="I140" s="1"/>
      <c r="J140" s="1"/>
      <c r="K140" s="1"/>
      <c r="L140" s="1"/>
      <c r="M140" s="1"/>
      <c r="N140" s="37">
        <v>250</v>
      </c>
      <c r="O140" s="41">
        <v>250</v>
      </c>
      <c r="P140" s="50" t="s">
        <v>206</v>
      </c>
    </row>
    <row r="141" spans="1:16" ht="29.25" customHeight="1">
      <c r="A141" s="19" t="s">
        <v>308</v>
      </c>
      <c r="B141" s="131"/>
      <c r="C141" s="23"/>
      <c r="D141" s="25" t="s">
        <v>205</v>
      </c>
      <c r="E141" s="24"/>
      <c r="F141" s="22"/>
      <c r="G141" s="25" t="s">
        <v>200</v>
      </c>
      <c r="H141" s="23" t="s">
        <v>303</v>
      </c>
      <c r="I141" s="1"/>
      <c r="J141" s="1"/>
      <c r="K141" s="1"/>
      <c r="L141" s="1"/>
      <c r="M141" s="1"/>
      <c r="N141" s="37">
        <v>250</v>
      </c>
      <c r="O141" s="41">
        <v>250</v>
      </c>
      <c r="P141" s="50" t="s">
        <v>207</v>
      </c>
    </row>
    <row r="142" spans="1:16" ht="75.75" thickBot="1">
      <c r="A142" s="20" t="s">
        <v>309</v>
      </c>
      <c r="B142" s="48" t="s">
        <v>124</v>
      </c>
      <c r="C142" s="11">
        <v>0</v>
      </c>
      <c r="D142" s="12"/>
      <c r="E142" s="12"/>
      <c r="F142" s="17"/>
      <c r="G142" s="53"/>
      <c r="H142" s="11" t="s">
        <v>304</v>
      </c>
      <c r="I142" s="15"/>
      <c r="J142" s="15"/>
      <c r="K142" s="15"/>
      <c r="L142" s="15"/>
      <c r="M142" s="15"/>
      <c r="N142" s="40">
        <v>2500</v>
      </c>
      <c r="O142" s="42">
        <v>2500</v>
      </c>
      <c r="P142" s="52" t="s">
        <v>327</v>
      </c>
    </row>
    <row r="143" spans="1:16">
      <c r="G143" s="2"/>
      <c r="H143" s="3"/>
      <c r="I143" s="3"/>
      <c r="J143" s="4"/>
      <c r="K143" s="3"/>
      <c r="L143" s="4"/>
      <c r="M143" s="4"/>
      <c r="N143" s="5"/>
      <c r="O143" s="7"/>
      <c r="P143" s="51"/>
    </row>
    <row r="144" spans="1:16">
      <c r="A144" s="92" t="s">
        <v>330</v>
      </c>
      <c r="B144" s="92"/>
      <c r="C144" s="92"/>
      <c r="D144" s="92"/>
      <c r="E144" s="92"/>
      <c r="F144" s="92"/>
    </row>
  </sheetData>
  <mergeCells count="299">
    <mergeCell ref="A5:P5"/>
    <mergeCell ref="N21:N24"/>
    <mergeCell ref="O21:O24"/>
    <mergeCell ref="O6:O9"/>
    <mergeCell ref="O11:O14"/>
    <mergeCell ref="E6:E9"/>
    <mergeCell ref="G6:G10"/>
    <mergeCell ref="G11:G15"/>
    <mergeCell ref="C11:C15"/>
    <mergeCell ref="N11:N14"/>
    <mergeCell ref="N6:N9"/>
    <mergeCell ref="D16:D20"/>
    <mergeCell ref="O26:O29"/>
    <mergeCell ref="O31:O34"/>
    <mergeCell ref="N26:N29"/>
    <mergeCell ref="O16:O19"/>
    <mergeCell ref="O36:O39"/>
    <mergeCell ref="E49:E52"/>
    <mergeCell ref="F49:F52"/>
    <mergeCell ref="G49:G52"/>
    <mergeCell ref="N49:N52"/>
    <mergeCell ref="G31:G35"/>
    <mergeCell ref="N16:N19"/>
    <mergeCell ref="C21:C25"/>
    <mergeCell ref="D21:D25"/>
    <mergeCell ref="C26:C30"/>
    <mergeCell ref="D26:D30"/>
    <mergeCell ref="G41:G42"/>
    <mergeCell ref="C41:C42"/>
    <mergeCell ref="E21:E24"/>
    <mergeCell ref="G26:G30"/>
    <mergeCell ref="C31:C35"/>
    <mergeCell ref="D31:D35"/>
    <mergeCell ref="D11:D15"/>
    <mergeCell ref="E11:E14"/>
    <mergeCell ref="C6:C10"/>
    <mergeCell ref="D6:D10"/>
    <mergeCell ref="E26:E30"/>
    <mergeCell ref="G16:G20"/>
    <mergeCell ref="C16:C20"/>
    <mergeCell ref="E16:E19"/>
    <mergeCell ref="F6:F25"/>
    <mergeCell ref="G21:G25"/>
    <mergeCell ref="A132:P132"/>
    <mergeCell ref="E31:E35"/>
    <mergeCell ref="N31:N34"/>
    <mergeCell ref="G36:G40"/>
    <mergeCell ref="C36:C40"/>
    <mergeCell ref="D36:D40"/>
    <mergeCell ref="E36:E40"/>
    <mergeCell ref="N36:N39"/>
    <mergeCell ref="F26:F40"/>
    <mergeCell ref="O49:O52"/>
    <mergeCell ref="N41:N42"/>
    <mergeCell ref="B140:B141"/>
    <mergeCell ref="G90:G94"/>
    <mergeCell ref="A81:P81"/>
    <mergeCell ref="A105:P105"/>
    <mergeCell ref="A118:P118"/>
    <mergeCell ref="A123:A124"/>
    <mergeCell ref="G138:G139"/>
    <mergeCell ref="C138:C139"/>
    <mergeCell ref="B138:B139"/>
    <mergeCell ref="C103:C104"/>
    <mergeCell ref="D103:D104"/>
    <mergeCell ref="O41:O42"/>
    <mergeCell ref="G43:G44"/>
    <mergeCell ref="D43:D44"/>
    <mergeCell ref="E43:E44"/>
    <mergeCell ref="N43:N44"/>
    <mergeCell ref="O43:O44"/>
    <mergeCell ref="D41:D42"/>
    <mergeCell ref="E41:E42"/>
    <mergeCell ref="O106:O107"/>
    <mergeCell ref="N106:N107"/>
    <mergeCell ref="B110:B111"/>
    <mergeCell ref="A116:A117"/>
    <mergeCell ref="A119:A120"/>
    <mergeCell ref="A121:A122"/>
    <mergeCell ref="A108:A109"/>
    <mergeCell ref="E108:E109"/>
    <mergeCell ref="E101:E102"/>
    <mergeCell ref="E106:E107"/>
    <mergeCell ref="E103:E104"/>
    <mergeCell ref="A137:P137"/>
    <mergeCell ref="B106:B107"/>
    <mergeCell ref="C106:C107"/>
    <mergeCell ref="D106:D107"/>
    <mergeCell ref="A106:A107"/>
    <mergeCell ref="G106:G107"/>
    <mergeCell ref="H106:H107"/>
    <mergeCell ref="N86:N87"/>
    <mergeCell ref="C90:C94"/>
    <mergeCell ref="D90:D94"/>
    <mergeCell ref="C86:C89"/>
    <mergeCell ref="N103:N104"/>
    <mergeCell ref="C99:C102"/>
    <mergeCell ref="D99:D102"/>
    <mergeCell ref="G99:G102"/>
    <mergeCell ref="G103:G104"/>
    <mergeCell ref="E99:E100"/>
    <mergeCell ref="C95:C98"/>
    <mergeCell ref="D95:D98"/>
    <mergeCell ref="G95:G98"/>
    <mergeCell ref="E97:E98"/>
    <mergeCell ref="E95:E96"/>
    <mergeCell ref="N95:N96"/>
    <mergeCell ref="O103:O104"/>
    <mergeCell ref="O99:O100"/>
    <mergeCell ref="O82:O83"/>
    <mergeCell ref="N84:N85"/>
    <mergeCell ref="O84:O85"/>
    <mergeCell ref="O88:O89"/>
    <mergeCell ref="O86:O87"/>
    <mergeCell ref="N82:N83"/>
    <mergeCell ref="N92:N93"/>
    <mergeCell ref="N88:N89"/>
    <mergeCell ref="E110:E111"/>
    <mergeCell ref="A110:A111"/>
    <mergeCell ref="O90:O91"/>
    <mergeCell ref="O92:O93"/>
    <mergeCell ref="N97:N98"/>
    <mergeCell ref="O97:O98"/>
    <mergeCell ref="N101:N102"/>
    <mergeCell ref="O101:O102"/>
    <mergeCell ref="N99:N100"/>
    <mergeCell ref="O95:O96"/>
    <mergeCell ref="B108:B109"/>
    <mergeCell ref="C108:C109"/>
    <mergeCell ref="D108:D109"/>
    <mergeCell ref="N108:N109"/>
    <mergeCell ref="N110:N111"/>
    <mergeCell ref="O110:O111"/>
    <mergeCell ref="G108:G109"/>
    <mergeCell ref="H108:H109"/>
    <mergeCell ref="C110:C111"/>
    <mergeCell ref="D110:D111"/>
    <mergeCell ref="B112:B113"/>
    <mergeCell ref="C112:C113"/>
    <mergeCell ref="D112:D113"/>
    <mergeCell ref="E112:E113"/>
    <mergeCell ref="A114:A115"/>
    <mergeCell ref="N114:N115"/>
    <mergeCell ref="B114:B115"/>
    <mergeCell ref="C114:C115"/>
    <mergeCell ref="D114:D115"/>
    <mergeCell ref="E114:E115"/>
    <mergeCell ref="A112:A113"/>
    <mergeCell ref="B123:B124"/>
    <mergeCell ref="C123:C124"/>
    <mergeCell ref="D123:D124"/>
    <mergeCell ref="G121:G122"/>
    <mergeCell ref="H121:H122"/>
    <mergeCell ref="B121:B122"/>
    <mergeCell ref="C121:C122"/>
    <mergeCell ref="G112:G113"/>
    <mergeCell ref="H112:H113"/>
    <mergeCell ref="H116:H117"/>
    <mergeCell ref="B116:B117"/>
    <mergeCell ref="C116:C117"/>
    <mergeCell ref="D116:D117"/>
    <mergeCell ref="E116:E117"/>
    <mergeCell ref="G119:G120"/>
    <mergeCell ref="H119:H120"/>
    <mergeCell ref="B119:B120"/>
    <mergeCell ref="N125:N126"/>
    <mergeCell ref="E125:E126"/>
    <mergeCell ref="A127:P127"/>
    <mergeCell ref="O125:O126"/>
    <mergeCell ref="H125:H126"/>
    <mergeCell ref="B125:B126"/>
    <mergeCell ref="C125:C126"/>
    <mergeCell ref="D125:D126"/>
    <mergeCell ref="A125:A126"/>
    <mergeCell ref="G125:G126"/>
    <mergeCell ref="O123:O124"/>
    <mergeCell ref="N121:N122"/>
    <mergeCell ref="G45:G46"/>
    <mergeCell ref="C45:C46"/>
    <mergeCell ref="D45:D46"/>
    <mergeCell ref="E45:E46"/>
    <mergeCell ref="C119:C120"/>
    <mergeCell ref="D119:D120"/>
    <mergeCell ref="D121:D122"/>
    <mergeCell ref="G116:G117"/>
    <mergeCell ref="G72:G76"/>
    <mergeCell ref="C72:C76"/>
    <mergeCell ref="N45:N46"/>
    <mergeCell ref="O45:O46"/>
    <mergeCell ref="O47:O48"/>
    <mergeCell ref="N47:N48"/>
    <mergeCell ref="C49:C52"/>
    <mergeCell ref="D49:D52"/>
    <mergeCell ref="F106:F117"/>
    <mergeCell ref="D86:D89"/>
    <mergeCell ref="G128:G129"/>
    <mergeCell ref="C128:C129"/>
    <mergeCell ref="D128:D129"/>
    <mergeCell ref="G57:G61"/>
    <mergeCell ref="C57:C61"/>
    <mergeCell ref="D57:D61"/>
    <mergeCell ref="G62:G66"/>
    <mergeCell ref="C62:C66"/>
    <mergeCell ref="C53:C55"/>
    <mergeCell ref="D53:D55"/>
    <mergeCell ref="E53:E55"/>
    <mergeCell ref="D72:D76"/>
    <mergeCell ref="G130:G131"/>
    <mergeCell ref="C130:C131"/>
    <mergeCell ref="D130:D131"/>
    <mergeCell ref="E130:E131"/>
    <mergeCell ref="E128:E129"/>
    <mergeCell ref="F103:F104"/>
    <mergeCell ref="C47:C48"/>
    <mergeCell ref="D47:D48"/>
    <mergeCell ref="E47:E48"/>
    <mergeCell ref="F41:F48"/>
    <mergeCell ref="D62:D66"/>
    <mergeCell ref="E57:E60"/>
    <mergeCell ref="A56:P56"/>
    <mergeCell ref="O57:O60"/>
    <mergeCell ref="E62:E65"/>
    <mergeCell ref="N62:N65"/>
    <mergeCell ref="O67:O70"/>
    <mergeCell ref="G67:G71"/>
    <mergeCell ref="O121:O122"/>
    <mergeCell ref="E123:E124"/>
    <mergeCell ref="N123:N124"/>
    <mergeCell ref="G47:G48"/>
    <mergeCell ref="N57:N60"/>
    <mergeCell ref="O62:O65"/>
    <mergeCell ref="F57:F76"/>
    <mergeCell ref="G53:G55"/>
    <mergeCell ref="O130:O131"/>
    <mergeCell ref="N130:N131"/>
    <mergeCell ref="N128:N129"/>
    <mergeCell ref="E121:E122"/>
    <mergeCell ref="E119:E120"/>
    <mergeCell ref="N119:N120"/>
    <mergeCell ref="H123:H124"/>
    <mergeCell ref="F119:F126"/>
    <mergeCell ref="F128:F131"/>
    <mergeCell ref="O128:O129"/>
    <mergeCell ref="O119:O120"/>
    <mergeCell ref="O116:O117"/>
    <mergeCell ref="C135:C136"/>
    <mergeCell ref="D135:D136"/>
    <mergeCell ref="E135:E136"/>
    <mergeCell ref="N135:N136"/>
    <mergeCell ref="G123:G124"/>
    <mergeCell ref="O135:O136"/>
    <mergeCell ref="G133:G136"/>
    <mergeCell ref="O133:O134"/>
    <mergeCell ref="O112:O113"/>
    <mergeCell ref="G114:G115"/>
    <mergeCell ref="H114:H115"/>
    <mergeCell ref="O108:O109"/>
    <mergeCell ref="G110:G111"/>
    <mergeCell ref="H110:H111"/>
    <mergeCell ref="N112:N113"/>
    <mergeCell ref="O114:O115"/>
    <mergeCell ref="N90:N91"/>
    <mergeCell ref="E90:E91"/>
    <mergeCell ref="E92:E93"/>
    <mergeCell ref="C133:C134"/>
    <mergeCell ref="D133:D134"/>
    <mergeCell ref="E133:E134"/>
    <mergeCell ref="F133:F136"/>
    <mergeCell ref="N116:N117"/>
    <mergeCell ref="N133:N134"/>
    <mergeCell ref="F82:F102"/>
    <mergeCell ref="G82:G85"/>
    <mergeCell ref="C82:C85"/>
    <mergeCell ref="D82:D85"/>
    <mergeCell ref="E84:E85"/>
    <mergeCell ref="E82:E83"/>
    <mergeCell ref="G86:G89"/>
    <mergeCell ref="E88:E89"/>
    <mergeCell ref="E86:E87"/>
    <mergeCell ref="O1:P2"/>
    <mergeCell ref="A144:F144"/>
    <mergeCell ref="A2:H3"/>
    <mergeCell ref="F53:F55"/>
    <mergeCell ref="G79:G80"/>
    <mergeCell ref="C77:C78"/>
    <mergeCell ref="C79:C80"/>
    <mergeCell ref="D77:D78"/>
    <mergeCell ref="D79:D80"/>
    <mergeCell ref="E77:E80"/>
    <mergeCell ref="O72:O75"/>
    <mergeCell ref="G77:G78"/>
    <mergeCell ref="C43:C44"/>
    <mergeCell ref="N72:N75"/>
    <mergeCell ref="F77:F80"/>
    <mergeCell ref="E72:E75"/>
    <mergeCell ref="C67:C71"/>
    <mergeCell ref="D67:D71"/>
    <mergeCell ref="E67:E70"/>
    <mergeCell ref="N67:N70"/>
  </mergeCells>
  <phoneticPr fontId="11" type="noConversion"/>
  <pageMargins left="0.78740157480314965" right="0.23622047244094491" top="0.74803149606299213" bottom="0.74803149606299213" header="0.31496062992125984" footer="0.31496062992125984"/>
  <pageSetup paperSize="9" scale="55" orientation="portrait" r:id="rId1"/>
  <rowBreaks count="2" manualBreakCount="2">
    <brk id="67" max="16383" man="1"/>
    <brk id="11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прайс 2012</vt:lpstr>
      <vt:lpstr>'прайс 2012'!Print_Titles</vt:lpstr>
    </vt:vector>
  </TitlesOfParts>
  <Company>ZAO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m.shahmatova</dc:creator>
  <cp:lastModifiedBy>Приказнов Юрий</cp:lastModifiedBy>
  <cp:lastPrinted>2012-01-31T09:29:11Z</cp:lastPrinted>
  <dcterms:created xsi:type="dcterms:W3CDTF">2011-09-12T11:29:00Z</dcterms:created>
  <dcterms:modified xsi:type="dcterms:W3CDTF">2012-02-01T09:37:20Z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S9Connected">
    <vt:bool>true</vt:bool>
  </property>
</Properties>
</file>