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1 (2)" sheetId="4" r:id="rId4"/>
  </sheets>
  <definedNames>
    <definedName name="_xlnm.Print_Area" localSheetId="0">Лист1!$A$1:$H$51</definedName>
    <definedName name="_xlnm.Print_Area" localSheetId="3">'Лист1 (2)'!$A$1:$H$16</definedName>
  </definedNames>
  <calcPr calcId="144525"/>
</workbook>
</file>

<file path=xl/calcChain.xml><?xml version="1.0" encoding="utf-8"?>
<calcChain xmlns="http://schemas.openxmlformats.org/spreadsheetml/2006/main">
  <c r="F36" i="1" l="1"/>
  <c r="G36" i="1" s="1"/>
  <c r="F8" i="1"/>
  <c r="G8" i="1"/>
  <c r="H8" i="1" s="1"/>
  <c r="G37" i="1"/>
  <c r="H37" i="1" s="1"/>
  <c r="G38" i="1"/>
  <c r="H38" i="1" s="1"/>
  <c r="G39" i="1"/>
  <c r="H39" i="1" s="1"/>
  <c r="G40" i="1"/>
  <c r="H40" i="1" s="1"/>
  <c r="G41" i="1"/>
  <c r="H41" i="1" s="1"/>
  <c r="F16" i="1"/>
  <c r="H16" i="1" s="1"/>
  <c r="F12" i="1"/>
  <c r="G12" i="1"/>
  <c r="H12" i="1" s="1"/>
  <c r="G11" i="1"/>
  <c r="H11" i="1" s="1"/>
  <c r="G10" i="1"/>
  <c r="H10" i="1" s="1"/>
  <c r="G9" i="4"/>
  <c r="H9" i="4" s="1"/>
  <c r="G8" i="4"/>
  <c r="H8" i="4" s="1"/>
  <c r="G31" i="1"/>
  <c r="H31" i="1" s="1"/>
  <c r="G19" i="1"/>
  <c r="H19" i="1" s="1"/>
  <c r="G43" i="1"/>
  <c r="H43" i="1" s="1"/>
  <c r="G16" i="1"/>
  <c r="G18" i="1"/>
  <c r="H18" i="1"/>
  <c r="G17" i="1"/>
  <c r="H17" i="1"/>
  <c r="G34" i="1"/>
  <c r="H34" i="1"/>
  <c r="G35" i="1"/>
  <c r="H35" i="1"/>
  <c r="G32" i="1"/>
  <c r="H32" i="1"/>
  <c r="G27" i="1"/>
  <c r="H27" i="1"/>
  <c r="G28" i="1"/>
  <c r="H28" i="1"/>
  <c r="G29" i="1"/>
  <c r="H29" i="1"/>
  <c r="G30" i="1"/>
  <c r="H30" i="1"/>
  <c r="G25" i="1"/>
  <c r="H25" i="1"/>
  <c r="G20" i="1"/>
  <c r="H20" i="1"/>
  <c r="G14" i="1"/>
  <c r="G15" i="1"/>
  <c r="H15" i="1" s="1"/>
  <c r="H14" i="1"/>
  <c r="H36" i="1" l="1"/>
</calcChain>
</file>

<file path=xl/sharedStrings.xml><?xml version="1.0" encoding="utf-8"?>
<sst xmlns="http://schemas.openxmlformats.org/spreadsheetml/2006/main" count="65" uniqueCount="52">
  <si>
    <t>ПРОДУКЦИЯ ОАО "Завод "УРАЛГЕОФИЗПРИБОР"</t>
  </si>
  <si>
    <t>Наименование продукции</t>
  </si>
  <si>
    <t>Цены без НДС (руб.)</t>
  </si>
  <si>
    <t>18% НДС</t>
  </si>
  <si>
    <t>Цена с НДС (руб.)</t>
  </si>
  <si>
    <t>ИНКЛИНОМЕТР ИЭМ-36; ИЭМ-42; ИЭМ-60</t>
  </si>
  <si>
    <t>наземный прибор</t>
  </si>
  <si>
    <t>скважинный прибор</t>
  </si>
  <si>
    <t>(диапазон измерений зенитного угла от 0-180гр.)</t>
  </si>
  <si>
    <t>ИНКЛИНОМЕТР ИЭМ-36 ШАХТНЫЙ</t>
  </si>
  <si>
    <t>наземный прибор (1 шт.)</t>
  </si>
  <si>
    <t>скважинный прибор 36</t>
  </si>
  <si>
    <t>скважинный прибор 56</t>
  </si>
  <si>
    <t>скважинный прибор 70</t>
  </si>
  <si>
    <t>(комплектуется по выбору</t>
  </si>
  <si>
    <t>двумя из трех</t>
  </si>
  <si>
    <t>приборов)</t>
  </si>
  <si>
    <t>РАСХОДОМЕР РЭТС-4</t>
  </si>
  <si>
    <t>НАКОНЕЧНИКИ</t>
  </si>
  <si>
    <t>НКБ-1-36</t>
  </si>
  <si>
    <t>НКБ-3-36</t>
  </si>
  <si>
    <t>НКБ-1-60</t>
  </si>
  <si>
    <t>НКБ-3-60</t>
  </si>
  <si>
    <t>ПОЛУМУФТЫ ПМ-36</t>
  </si>
  <si>
    <t>ПЕРЕХОДНИКИ</t>
  </si>
  <si>
    <t>ПЦ3 36/60</t>
  </si>
  <si>
    <t>ПЦ3 60/36</t>
  </si>
  <si>
    <t>КОМПЛЕКС АНАЛИЗАТОРА ГАЗОРТУТНОГО АГП-01-2М</t>
  </si>
  <si>
    <t>блок анализа и индикации</t>
  </si>
  <si>
    <t>блок выделения ртути с расходными материалами</t>
  </si>
  <si>
    <t>воздухозаборник</t>
  </si>
  <si>
    <t>источник питания сетевой с зарядным устройством</t>
  </si>
  <si>
    <t>блок питания аккомуляторный</t>
  </si>
  <si>
    <t>Возможный диаметр:</t>
  </si>
  <si>
    <t>12,3; 10,6; 8,9; 6,3; 5,0; 3,6</t>
  </si>
  <si>
    <t>12,3; 10,6; 8,9; 6,3; 5,0</t>
  </si>
  <si>
    <t>ОАО "Завод "Уралгеофизприбор"</t>
  </si>
  <si>
    <t>Россия, 620024, г. Екатеринбург, пер. Саранинский, 3</t>
  </si>
  <si>
    <t>тел./ф (343)255-41-10 (отдел сбыта)</t>
  </si>
  <si>
    <t>(диапазон измерений зенитного угла от 0-45гр.; 45-90гр.;                       90-135гр; 135-180гр.)</t>
  </si>
  <si>
    <t xml:space="preserve">   поверка</t>
  </si>
  <si>
    <t>РАСХОДОМЕР РЭТС-2М</t>
  </si>
  <si>
    <t>E-mail: geofiz80@mail.ru        www.uralgeofizpribor.ru</t>
  </si>
  <si>
    <t>ШТАНГИ КАРОТАЖНЫЕ КШ-1,5х22</t>
  </si>
  <si>
    <t>12,3; 10,6; 8,9; 6,3; 5,1</t>
  </si>
  <si>
    <t>НКБШ-3-36</t>
  </si>
  <si>
    <t xml:space="preserve"> ОАО "Завод "УРАЛГЕОФИЗПРИБОР"</t>
  </si>
  <si>
    <t>УЗЛЫ и ЗАПЧАСТИ к ИНКЛИНОМЕТРУ ИЭМ-36</t>
  </si>
  <si>
    <t xml:space="preserve">Наименование </t>
  </si>
  <si>
    <t>Нагитатель А.Х.Ж. 2.787.006 с Двигателем</t>
  </si>
  <si>
    <t>Блок измерительный к Инклинометру ИЭМ-36 А.Х.Ж. 5.178.013</t>
  </si>
  <si>
    <t>Цены действительны с 1 февраля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</si>
</sst>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 x14ac:knownFonts="1">
    <font>
      <sz val="10"/>
      <name val="Arial Cyr"/>
      <charset val="204"/>
    </font>
    <font>
      <b/>
      <u/>
      <sz val="14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u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i/>
      <sz val="14"/>
      <name val="Arial Cyr"/>
      <family val="2"/>
      <charset val="204"/>
    </font>
    <font>
      <u/>
      <sz val="10"/>
      <color indexed="12"/>
      <name val="Arial Cyr"/>
      <charset val="204"/>
    </font>
    <font>
      <u/>
      <sz val="14"/>
      <color indexed="12"/>
      <name val="Arial Cyr"/>
      <family val="2"/>
      <charset val="204"/>
    </font>
    <font>
      <b/>
      <u/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top" indent="1"/>
    </xf>
    <xf numFmtId="164" fontId="5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2" xfId="0" applyFont="1" applyBorder="1" applyAlignment="1">
      <alignment horizontal="left" vertical="top" indent="1"/>
    </xf>
    <xf numFmtId="164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8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2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 indent="1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indent="1"/>
    </xf>
    <xf numFmtId="0" fontId="3" fillId="0" borderId="5" xfId="0" applyFont="1" applyBorder="1" applyAlignment="1">
      <alignment horizontal="left" vertical="top" indent="1"/>
    </xf>
    <xf numFmtId="0" fontId="8" fillId="0" borderId="6" xfId="0" applyFont="1" applyBorder="1" applyAlignment="1">
      <alignment horizontal="left" vertical="top" indent="1"/>
    </xf>
    <xf numFmtId="0" fontId="8" fillId="0" borderId="7" xfId="0" applyFont="1" applyBorder="1" applyAlignment="1">
      <alignment horizontal="left" vertical="top" indent="1"/>
    </xf>
    <xf numFmtId="0" fontId="8" fillId="0" borderId="12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9" xfId="0" applyFont="1" applyBorder="1" applyAlignment="1">
      <alignment horizontal="left" vertical="top" indent="1"/>
    </xf>
    <xf numFmtId="0" fontId="8" fillId="0" borderId="10" xfId="0" applyFont="1" applyBorder="1" applyAlignment="1">
      <alignment horizontal="left" vertical="top" inden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22" zoomScaleNormal="100" workbookViewId="0">
      <selection activeCell="G38" sqref="G38"/>
    </sheetView>
  </sheetViews>
  <sheetFormatPr defaultRowHeight="12.75" x14ac:dyDescent="0.2"/>
  <cols>
    <col min="5" max="5" width="48.42578125" customWidth="1"/>
    <col min="6" max="6" width="14.85546875" customWidth="1"/>
    <col min="7" max="7" width="13.28515625" customWidth="1"/>
    <col min="8" max="8" width="14.7109375" bestFit="1" customWidth="1"/>
  </cols>
  <sheetData>
    <row r="1" spans="1:8" x14ac:dyDescent="0.2">
      <c r="A1" s="57" t="s">
        <v>0</v>
      </c>
      <c r="B1" s="57"/>
      <c r="C1" s="57"/>
      <c r="D1" s="57"/>
      <c r="E1" s="57"/>
      <c r="F1" s="57"/>
      <c r="G1" s="57"/>
      <c r="H1" s="57"/>
    </row>
    <row r="2" spans="1:8" x14ac:dyDescent="0.2">
      <c r="A2" s="57"/>
      <c r="B2" s="57"/>
      <c r="C2" s="57"/>
      <c r="D2" s="57"/>
      <c r="E2" s="57"/>
      <c r="F2" s="57"/>
      <c r="G2" s="57"/>
      <c r="H2" s="57"/>
    </row>
    <row r="3" spans="1:8" ht="21" customHeight="1" x14ac:dyDescent="0.25">
      <c r="A3" s="58" t="s">
        <v>51</v>
      </c>
      <c r="B3" s="59"/>
      <c r="C3" s="59"/>
      <c r="D3" s="59"/>
      <c r="E3" s="59"/>
      <c r="F3" s="59"/>
      <c r="G3" s="59"/>
      <c r="H3" s="59"/>
    </row>
    <row r="4" spans="1:8" s="13" customFormat="1" ht="15.75" customHeight="1" x14ac:dyDescent="0.25">
      <c r="A4" s="61"/>
      <c r="B4" s="62"/>
      <c r="C4" s="62"/>
      <c r="D4" s="62"/>
      <c r="E4" s="62"/>
      <c r="F4" s="62"/>
      <c r="G4" s="62"/>
      <c r="H4" s="62"/>
    </row>
    <row r="5" spans="1:8" s="13" customFormat="1" ht="21" hidden="1" customHeight="1" x14ac:dyDescent="0.25">
      <c r="A5" s="62"/>
      <c r="B5" s="62"/>
      <c r="C5" s="62"/>
      <c r="D5" s="62"/>
      <c r="E5" s="62"/>
      <c r="F5" s="62"/>
      <c r="G5" s="62"/>
      <c r="H5" s="62"/>
    </row>
    <row r="6" spans="1:8" ht="15" x14ac:dyDescent="0.2">
      <c r="A6" s="2"/>
      <c r="B6" s="2"/>
      <c r="C6" s="2"/>
      <c r="D6" s="2"/>
      <c r="E6" s="2"/>
      <c r="F6" s="2"/>
      <c r="G6" s="2"/>
      <c r="H6" s="2"/>
    </row>
    <row r="7" spans="1:8" ht="30" x14ac:dyDescent="0.2">
      <c r="A7" s="60" t="s">
        <v>1</v>
      </c>
      <c r="B7" s="60"/>
      <c r="C7" s="60"/>
      <c r="D7" s="60"/>
      <c r="E7" s="60"/>
      <c r="F7" s="3" t="s">
        <v>2</v>
      </c>
      <c r="G7" s="3" t="s">
        <v>3</v>
      </c>
      <c r="H7" s="3" t="s">
        <v>4</v>
      </c>
    </row>
    <row r="8" spans="1:8" ht="18" x14ac:dyDescent="0.2">
      <c r="A8" s="52" t="s">
        <v>5</v>
      </c>
      <c r="B8" s="53"/>
      <c r="C8" s="53"/>
      <c r="D8" s="53"/>
      <c r="E8" s="54"/>
      <c r="F8" s="66">
        <f>SUM(F10+F11)</f>
        <v>337815.25</v>
      </c>
      <c r="G8" s="66">
        <f>F8*18/100</f>
        <v>60806.745000000003</v>
      </c>
      <c r="H8" s="66">
        <f>F8+G8</f>
        <v>398621.995</v>
      </c>
    </row>
    <row r="9" spans="1:8" ht="36.75" customHeight="1" x14ac:dyDescent="0.2">
      <c r="A9" s="63" t="s">
        <v>39</v>
      </c>
      <c r="B9" s="64"/>
      <c r="C9" s="64"/>
      <c r="D9" s="64"/>
      <c r="E9" s="65"/>
      <c r="F9" s="66"/>
      <c r="G9" s="66"/>
      <c r="H9" s="66"/>
    </row>
    <row r="10" spans="1:8" ht="18.75" x14ac:dyDescent="0.2">
      <c r="A10" s="28" t="s">
        <v>6</v>
      </c>
      <c r="B10" s="28"/>
      <c r="C10" s="28"/>
      <c r="D10" s="28"/>
      <c r="E10" s="28"/>
      <c r="F10" s="20">
        <v>116580</v>
      </c>
      <c r="G10" s="20">
        <f>F10*18/100</f>
        <v>20984.400000000001</v>
      </c>
      <c r="H10" s="20">
        <f>F10+G10</f>
        <v>137564.4</v>
      </c>
    </row>
    <row r="11" spans="1:8" ht="18.75" x14ac:dyDescent="0.2">
      <c r="A11" s="28" t="s">
        <v>7</v>
      </c>
      <c r="B11" s="28"/>
      <c r="C11" s="28"/>
      <c r="D11" s="28"/>
      <c r="E11" s="28"/>
      <c r="F11" s="20">
        <v>221235.25</v>
      </c>
      <c r="G11" s="20">
        <f>F11*18/100</f>
        <v>39822.345000000001</v>
      </c>
      <c r="H11" s="20">
        <f>F11+G11</f>
        <v>261057.595</v>
      </c>
    </row>
    <row r="12" spans="1:8" ht="18" x14ac:dyDescent="0.2">
      <c r="A12" s="52" t="s">
        <v>5</v>
      </c>
      <c r="B12" s="53"/>
      <c r="C12" s="53"/>
      <c r="D12" s="53"/>
      <c r="E12" s="54"/>
      <c r="F12" s="23">
        <f>SUM(F14:F15)</f>
        <v>357283.9</v>
      </c>
      <c r="G12" s="23">
        <f>F12*18/100</f>
        <v>64311.101999999999</v>
      </c>
      <c r="H12" s="23">
        <f>F12+G12</f>
        <v>421595.00200000004</v>
      </c>
    </row>
    <row r="13" spans="1:8" ht="18.75" x14ac:dyDescent="0.2">
      <c r="A13" s="55" t="s">
        <v>8</v>
      </c>
      <c r="B13" s="55"/>
      <c r="C13" s="55"/>
      <c r="D13" s="55"/>
      <c r="E13" s="55"/>
      <c r="F13" s="24"/>
      <c r="G13" s="24"/>
      <c r="H13" s="24"/>
    </row>
    <row r="14" spans="1:8" ht="18.75" x14ac:dyDescent="0.2">
      <c r="A14" s="28" t="s">
        <v>6</v>
      </c>
      <c r="B14" s="28"/>
      <c r="C14" s="28"/>
      <c r="D14" s="28"/>
      <c r="E14" s="28"/>
      <c r="F14" s="20">
        <v>117860.22</v>
      </c>
      <c r="G14" s="20">
        <f t="shared" ref="G14:G20" si="0">F14*18/100</f>
        <v>21214.839599999999</v>
      </c>
      <c r="H14" s="20">
        <f t="shared" ref="H14:H20" si="1">F14+G14</f>
        <v>139075.05960000001</v>
      </c>
    </row>
    <row r="15" spans="1:8" ht="22.5" customHeight="1" x14ac:dyDescent="0.2">
      <c r="A15" s="28" t="s">
        <v>7</v>
      </c>
      <c r="B15" s="28"/>
      <c r="C15" s="28"/>
      <c r="D15" s="28"/>
      <c r="E15" s="28"/>
      <c r="F15" s="20">
        <v>239423.68</v>
      </c>
      <c r="G15" s="20">
        <f t="shared" si="0"/>
        <v>43096.2624</v>
      </c>
      <c r="H15" s="20">
        <f t="shared" si="1"/>
        <v>282519.9424</v>
      </c>
    </row>
    <row r="16" spans="1:8" ht="18" x14ac:dyDescent="0.2">
      <c r="A16" s="36" t="s">
        <v>9</v>
      </c>
      <c r="B16" s="36"/>
      <c r="C16" s="36"/>
      <c r="D16" s="36"/>
      <c r="E16" s="56"/>
      <c r="F16" s="19">
        <f>SUM(F17:F18)</f>
        <v>360039.82999999996</v>
      </c>
      <c r="G16" s="19">
        <f t="shared" si="0"/>
        <v>64807.169399999992</v>
      </c>
      <c r="H16" s="19">
        <f t="shared" si="1"/>
        <v>424846.99939999997</v>
      </c>
    </row>
    <row r="17" spans="1:8" ht="18.75" x14ac:dyDescent="0.2">
      <c r="A17" s="28" t="s">
        <v>6</v>
      </c>
      <c r="B17" s="28"/>
      <c r="C17" s="28"/>
      <c r="D17" s="28"/>
      <c r="E17" s="30"/>
      <c r="F17" s="20">
        <v>129715.9</v>
      </c>
      <c r="G17" s="20">
        <f t="shared" si="0"/>
        <v>23348.861999999997</v>
      </c>
      <c r="H17" s="20">
        <f t="shared" si="1"/>
        <v>153064.76199999999</v>
      </c>
    </row>
    <row r="18" spans="1:8" ht="21.75" customHeight="1" x14ac:dyDescent="0.2">
      <c r="A18" s="28" t="s">
        <v>7</v>
      </c>
      <c r="B18" s="28"/>
      <c r="C18" s="28"/>
      <c r="D18" s="28"/>
      <c r="E18" s="30"/>
      <c r="F18" s="20">
        <v>230323.93</v>
      </c>
      <c r="G18" s="20">
        <f t="shared" si="0"/>
        <v>41458.307399999998</v>
      </c>
      <c r="H18" s="20">
        <f t="shared" si="1"/>
        <v>271782.23739999998</v>
      </c>
    </row>
    <row r="19" spans="1:8" ht="21.75" customHeight="1" x14ac:dyDescent="0.2">
      <c r="A19" s="29" t="s">
        <v>43</v>
      </c>
      <c r="B19" s="29"/>
      <c r="C19" s="29"/>
      <c r="D19" s="29"/>
      <c r="E19" s="29"/>
      <c r="F19" s="19">
        <v>110110</v>
      </c>
      <c r="G19" s="19">
        <f t="shared" si="0"/>
        <v>19819.8</v>
      </c>
      <c r="H19" s="19">
        <f t="shared" si="1"/>
        <v>129929.8</v>
      </c>
    </row>
    <row r="20" spans="1:8" ht="18" x14ac:dyDescent="0.2">
      <c r="A20" s="36" t="s">
        <v>41</v>
      </c>
      <c r="B20" s="36"/>
      <c r="C20" s="36"/>
      <c r="D20" s="36"/>
      <c r="E20" s="36"/>
      <c r="F20" s="19">
        <v>92008.39</v>
      </c>
      <c r="G20" s="19">
        <f t="shared" si="0"/>
        <v>16561.510200000001</v>
      </c>
      <c r="H20" s="19">
        <f t="shared" si="1"/>
        <v>108569.9002</v>
      </c>
    </row>
    <row r="21" spans="1:8" ht="18.75" x14ac:dyDescent="0.2">
      <c r="A21" s="46" t="s">
        <v>10</v>
      </c>
      <c r="B21" s="47"/>
      <c r="C21" s="47"/>
      <c r="D21" s="47"/>
      <c r="E21" s="4"/>
      <c r="F21" s="19"/>
      <c r="G21" s="19"/>
      <c r="H21" s="19"/>
    </row>
    <row r="22" spans="1:8" ht="18.75" x14ac:dyDescent="0.2">
      <c r="A22" s="48" t="s">
        <v>11</v>
      </c>
      <c r="B22" s="49"/>
      <c r="C22" s="49"/>
      <c r="D22" s="49"/>
      <c r="E22" s="5" t="s">
        <v>14</v>
      </c>
      <c r="F22" s="19"/>
      <c r="G22" s="19"/>
      <c r="H22" s="19"/>
    </row>
    <row r="23" spans="1:8" ht="18.75" x14ac:dyDescent="0.2">
      <c r="A23" s="48" t="s">
        <v>12</v>
      </c>
      <c r="B23" s="49"/>
      <c r="C23" s="49"/>
      <c r="D23" s="49"/>
      <c r="E23" s="5" t="s">
        <v>15</v>
      </c>
      <c r="F23" s="19"/>
      <c r="G23" s="19"/>
      <c r="H23" s="19"/>
    </row>
    <row r="24" spans="1:8" ht="22.5" customHeight="1" x14ac:dyDescent="0.2">
      <c r="A24" s="50" t="s">
        <v>13</v>
      </c>
      <c r="B24" s="51"/>
      <c r="C24" s="51"/>
      <c r="D24" s="51"/>
      <c r="E24" s="5" t="s">
        <v>16</v>
      </c>
      <c r="F24" s="19"/>
      <c r="G24" s="19"/>
      <c r="H24" s="19"/>
    </row>
    <row r="25" spans="1:8" ht="19.5" customHeight="1" x14ac:dyDescent="0.2">
      <c r="A25" s="29" t="s">
        <v>17</v>
      </c>
      <c r="B25" s="29"/>
      <c r="C25" s="29"/>
      <c r="D25" s="29"/>
      <c r="E25" s="29"/>
      <c r="F25" s="19">
        <v>57112.37</v>
      </c>
      <c r="G25" s="19">
        <f>F25*18/100</f>
        <v>10280.2266</v>
      </c>
      <c r="H25" s="19">
        <f>F25+G25</f>
        <v>67392.596600000004</v>
      </c>
    </row>
    <row r="26" spans="1:8" ht="20.25" customHeight="1" x14ac:dyDescent="0.2">
      <c r="A26" s="36" t="s">
        <v>18</v>
      </c>
      <c r="B26" s="36"/>
      <c r="C26" s="36"/>
      <c r="D26" s="36"/>
      <c r="E26" s="36"/>
      <c r="F26" s="19"/>
      <c r="G26" s="19"/>
      <c r="H26" s="19"/>
    </row>
    <row r="27" spans="1:8" ht="18.75" x14ac:dyDescent="0.2">
      <c r="A27" s="44" t="s">
        <v>19</v>
      </c>
      <c r="B27" s="45"/>
      <c r="C27" s="45"/>
      <c r="D27" s="45"/>
      <c r="E27" s="6" t="s">
        <v>33</v>
      </c>
      <c r="F27" s="19">
        <v>6622.03</v>
      </c>
      <c r="G27" s="19">
        <f t="shared" ref="G27:G43" si="2">F27*18/100</f>
        <v>1191.9654</v>
      </c>
      <c r="H27" s="19">
        <f t="shared" ref="H27:H43" si="3">F27+G27</f>
        <v>7813.9953999999998</v>
      </c>
    </row>
    <row r="28" spans="1:8" ht="18.75" x14ac:dyDescent="0.2">
      <c r="A28" s="44" t="s">
        <v>20</v>
      </c>
      <c r="B28" s="45"/>
      <c r="C28" s="45"/>
      <c r="D28" s="45"/>
      <c r="E28" s="6" t="s">
        <v>34</v>
      </c>
      <c r="F28" s="19">
        <v>7271.19</v>
      </c>
      <c r="G28" s="19">
        <f t="shared" si="2"/>
        <v>1308.8142</v>
      </c>
      <c r="H28" s="19">
        <f t="shared" si="3"/>
        <v>8580.0041999999994</v>
      </c>
    </row>
    <row r="29" spans="1:8" ht="18.75" x14ac:dyDescent="0.2">
      <c r="A29" s="44" t="s">
        <v>21</v>
      </c>
      <c r="B29" s="45"/>
      <c r="C29" s="45"/>
      <c r="D29" s="45"/>
      <c r="E29" s="6" t="s">
        <v>33</v>
      </c>
      <c r="F29" s="19">
        <v>8580</v>
      </c>
      <c r="G29" s="19">
        <f t="shared" si="2"/>
        <v>1544.4</v>
      </c>
      <c r="H29" s="19">
        <f t="shared" si="3"/>
        <v>10124.4</v>
      </c>
    </row>
    <row r="30" spans="1:8" ht="18.75" x14ac:dyDescent="0.2">
      <c r="A30" s="40" t="s">
        <v>22</v>
      </c>
      <c r="B30" s="41"/>
      <c r="C30" s="41"/>
      <c r="D30" s="41"/>
      <c r="E30" s="7" t="s">
        <v>35</v>
      </c>
      <c r="F30" s="19">
        <v>9020</v>
      </c>
      <c r="G30" s="19">
        <f t="shared" si="2"/>
        <v>1623.6</v>
      </c>
      <c r="H30" s="19">
        <f t="shared" si="3"/>
        <v>10643.6</v>
      </c>
    </row>
    <row r="31" spans="1:8" ht="18.75" x14ac:dyDescent="0.2">
      <c r="A31" s="40" t="s">
        <v>45</v>
      </c>
      <c r="B31" s="41"/>
      <c r="C31" s="41"/>
      <c r="D31" s="41"/>
      <c r="E31" s="7" t="s">
        <v>44</v>
      </c>
      <c r="F31" s="19">
        <v>7200</v>
      </c>
      <c r="G31" s="19">
        <f t="shared" si="2"/>
        <v>1296</v>
      </c>
      <c r="H31" s="19">
        <f>F31+G31</f>
        <v>8496</v>
      </c>
    </row>
    <row r="32" spans="1:8" ht="21.75" customHeight="1" x14ac:dyDescent="0.2">
      <c r="A32" s="29" t="s">
        <v>23</v>
      </c>
      <c r="B32" s="29"/>
      <c r="C32" s="29"/>
      <c r="D32" s="29"/>
      <c r="E32" s="29"/>
      <c r="F32" s="19">
        <v>7920</v>
      </c>
      <c r="G32" s="19">
        <f t="shared" si="2"/>
        <v>1425.6</v>
      </c>
      <c r="H32" s="19">
        <f t="shared" si="3"/>
        <v>9345.6</v>
      </c>
    </row>
    <row r="33" spans="1:8" ht="18" x14ac:dyDescent="0.2">
      <c r="A33" s="36" t="s">
        <v>24</v>
      </c>
      <c r="B33" s="37"/>
      <c r="C33" s="37"/>
      <c r="D33" s="37"/>
      <c r="E33" s="37"/>
      <c r="F33" s="19"/>
      <c r="G33" s="19"/>
      <c r="H33" s="19"/>
    </row>
    <row r="34" spans="1:8" ht="18" x14ac:dyDescent="0.2">
      <c r="A34" s="38" t="s">
        <v>25</v>
      </c>
      <c r="B34" s="39"/>
      <c r="C34" s="39"/>
      <c r="D34" s="39"/>
      <c r="E34" s="8"/>
      <c r="F34" s="19">
        <v>8470</v>
      </c>
      <c r="G34" s="19">
        <f t="shared" si="2"/>
        <v>1524.6</v>
      </c>
      <c r="H34" s="19">
        <f t="shared" si="3"/>
        <v>9994.6</v>
      </c>
    </row>
    <row r="35" spans="1:8" ht="23.25" customHeight="1" x14ac:dyDescent="0.2">
      <c r="A35" s="42" t="s">
        <v>26</v>
      </c>
      <c r="B35" s="43"/>
      <c r="C35" s="43"/>
      <c r="D35" s="43"/>
      <c r="E35" s="9"/>
      <c r="F35" s="19">
        <v>8624</v>
      </c>
      <c r="G35" s="19">
        <f t="shared" si="2"/>
        <v>1552.32</v>
      </c>
      <c r="H35" s="19">
        <f t="shared" si="3"/>
        <v>10176.32</v>
      </c>
    </row>
    <row r="36" spans="1:8" ht="18" x14ac:dyDescent="0.2">
      <c r="A36" s="36" t="s">
        <v>27</v>
      </c>
      <c r="B36" s="37"/>
      <c r="C36" s="37"/>
      <c r="D36" s="37"/>
      <c r="E36" s="37"/>
      <c r="F36" s="19">
        <f>SUM(F37:F41)</f>
        <v>128616.40000000001</v>
      </c>
      <c r="G36" s="19">
        <f t="shared" ref="G36:G41" si="4">F36*18/100</f>
        <v>23150.952000000001</v>
      </c>
      <c r="H36" s="19">
        <f t="shared" ref="H36:H41" si="5">F36+G36</f>
        <v>151767.35200000001</v>
      </c>
    </row>
    <row r="37" spans="1:8" ht="18.75" x14ac:dyDescent="0.2">
      <c r="A37" s="28" t="s">
        <v>28</v>
      </c>
      <c r="B37" s="28"/>
      <c r="C37" s="28"/>
      <c r="D37" s="28"/>
      <c r="E37" s="28"/>
      <c r="F37" s="19">
        <v>98849.3</v>
      </c>
      <c r="G37" s="19">
        <f t="shared" si="4"/>
        <v>17792.874</v>
      </c>
      <c r="H37" s="19">
        <f t="shared" si="5"/>
        <v>116642.174</v>
      </c>
    </row>
    <row r="38" spans="1:8" ht="18.75" x14ac:dyDescent="0.2">
      <c r="A38" s="28" t="s">
        <v>29</v>
      </c>
      <c r="B38" s="28"/>
      <c r="C38" s="28"/>
      <c r="D38" s="28"/>
      <c r="E38" s="28"/>
      <c r="F38" s="19">
        <v>11781</v>
      </c>
      <c r="G38" s="19">
        <f t="shared" si="4"/>
        <v>2120.58</v>
      </c>
      <c r="H38" s="19">
        <f t="shared" si="5"/>
        <v>13901.58</v>
      </c>
    </row>
    <row r="39" spans="1:8" ht="18.75" x14ac:dyDescent="0.2">
      <c r="A39" s="28" t="s">
        <v>30</v>
      </c>
      <c r="B39" s="28"/>
      <c r="C39" s="28"/>
      <c r="D39" s="28"/>
      <c r="E39" s="28"/>
      <c r="F39" s="19">
        <v>4265.8</v>
      </c>
      <c r="G39" s="19">
        <f t="shared" si="4"/>
        <v>767.84400000000005</v>
      </c>
      <c r="H39" s="19">
        <f t="shared" si="5"/>
        <v>5033.6440000000002</v>
      </c>
    </row>
    <row r="40" spans="1:8" ht="18.75" x14ac:dyDescent="0.2">
      <c r="A40" s="28" t="s">
        <v>31</v>
      </c>
      <c r="B40" s="28"/>
      <c r="C40" s="28"/>
      <c r="D40" s="28"/>
      <c r="E40" s="28"/>
      <c r="F40" s="19">
        <v>6941</v>
      </c>
      <c r="G40" s="19">
        <f t="shared" si="4"/>
        <v>1249.3800000000001</v>
      </c>
      <c r="H40" s="19">
        <f t="shared" si="5"/>
        <v>8190.38</v>
      </c>
    </row>
    <row r="41" spans="1:8" ht="18.75" x14ac:dyDescent="0.2">
      <c r="A41" s="30" t="s">
        <v>32</v>
      </c>
      <c r="B41" s="31"/>
      <c r="C41" s="31"/>
      <c r="D41" s="31"/>
      <c r="E41" s="32"/>
      <c r="F41" s="19">
        <v>6779.3</v>
      </c>
      <c r="G41" s="19">
        <f t="shared" si="4"/>
        <v>1220.2740000000001</v>
      </c>
      <c r="H41" s="19">
        <f t="shared" si="5"/>
        <v>7999.5740000000005</v>
      </c>
    </row>
    <row r="42" spans="1:8" ht="18.75" x14ac:dyDescent="0.2">
      <c r="A42" s="14"/>
      <c r="B42" s="15"/>
      <c r="C42" s="15"/>
      <c r="D42" s="15"/>
      <c r="E42" s="16"/>
      <c r="F42" s="19"/>
      <c r="G42" s="19"/>
      <c r="H42" s="19"/>
    </row>
    <row r="43" spans="1:8" ht="18.75" x14ac:dyDescent="0.2">
      <c r="A43" s="33" t="s">
        <v>40</v>
      </c>
      <c r="B43" s="34"/>
      <c r="C43" s="34"/>
      <c r="D43" s="34"/>
      <c r="E43" s="35"/>
      <c r="F43" s="19">
        <v>6600</v>
      </c>
      <c r="G43" s="19">
        <f t="shared" si="2"/>
        <v>1188</v>
      </c>
      <c r="H43" s="19">
        <f t="shared" si="3"/>
        <v>7788</v>
      </c>
    </row>
    <row r="44" spans="1:8" ht="15" customHeight="1" x14ac:dyDescent="0.2">
      <c r="A44" s="25"/>
      <c r="B44" s="26"/>
      <c r="C44" s="26"/>
      <c r="D44" s="26"/>
      <c r="E44" s="26"/>
      <c r="F44" s="26"/>
      <c r="G44" s="26"/>
      <c r="H44" s="27"/>
    </row>
    <row r="45" spans="1:8" ht="18.75" x14ac:dyDescent="0.2">
      <c r="A45" s="10"/>
      <c r="B45" s="10"/>
      <c r="C45" s="10"/>
      <c r="D45" s="10"/>
      <c r="E45" s="10"/>
      <c r="F45" s="11"/>
      <c r="G45" s="11"/>
      <c r="H45" s="11"/>
    </row>
    <row r="46" spans="1:8" ht="18" x14ac:dyDescent="0.25">
      <c r="B46" s="1"/>
      <c r="C46" s="22" t="s">
        <v>36</v>
      </c>
      <c r="D46" s="22"/>
      <c r="E46" s="22"/>
      <c r="F46" s="22"/>
      <c r="G46" s="1"/>
    </row>
    <row r="47" spans="1:8" ht="18" x14ac:dyDescent="0.25">
      <c r="B47" s="1"/>
      <c r="C47" s="22" t="s">
        <v>37</v>
      </c>
      <c r="D47" s="22"/>
      <c r="E47" s="22"/>
      <c r="F47" s="22"/>
      <c r="G47" s="1"/>
    </row>
    <row r="48" spans="1:8" ht="18" x14ac:dyDescent="0.25">
      <c r="B48" s="1"/>
      <c r="C48" s="22" t="s">
        <v>38</v>
      </c>
      <c r="D48" s="22"/>
      <c r="E48" s="22"/>
      <c r="F48" s="22"/>
      <c r="G48" s="1"/>
    </row>
    <row r="49" spans="2:7" ht="18" x14ac:dyDescent="0.25">
      <c r="B49" s="1"/>
      <c r="C49" s="21"/>
      <c r="D49" s="22"/>
      <c r="E49" s="22"/>
      <c r="F49" s="22"/>
      <c r="G49" s="1"/>
    </row>
    <row r="50" spans="2:7" ht="18" x14ac:dyDescent="0.25">
      <c r="C50" s="22" t="s">
        <v>42</v>
      </c>
      <c r="D50" s="22"/>
      <c r="E50" s="22"/>
      <c r="F50" s="22"/>
    </row>
  </sheetData>
  <mergeCells count="51">
    <mergeCell ref="A1:H2"/>
    <mergeCell ref="A3:H3"/>
    <mergeCell ref="A7:E7"/>
    <mergeCell ref="A8:E8"/>
    <mergeCell ref="A4:H5"/>
    <mergeCell ref="A9:E9"/>
    <mergeCell ref="F8:F9"/>
    <mergeCell ref="G8:G9"/>
    <mergeCell ref="H8:H9"/>
    <mergeCell ref="A10:E10"/>
    <mergeCell ref="A11:E11"/>
    <mergeCell ref="A12:E12"/>
    <mergeCell ref="A13:E13"/>
    <mergeCell ref="A18:E18"/>
    <mergeCell ref="A20:E20"/>
    <mergeCell ref="A14:E14"/>
    <mergeCell ref="A15:E15"/>
    <mergeCell ref="A16:E16"/>
    <mergeCell ref="A17:E17"/>
    <mergeCell ref="A29:D29"/>
    <mergeCell ref="A25:E25"/>
    <mergeCell ref="A26:E26"/>
    <mergeCell ref="A30:D30"/>
    <mergeCell ref="A21:D21"/>
    <mergeCell ref="A22:D22"/>
    <mergeCell ref="A23:D23"/>
    <mergeCell ref="A24:D24"/>
    <mergeCell ref="A27:D27"/>
    <mergeCell ref="A28:D28"/>
    <mergeCell ref="A32:E32"/>
    <mergeCell ref="A33:E33"/>
    <mergeCell ref="A34:D34"/>
    <mergeCell ref="A31:D31"/>
    <mergeCell ref="A35:D35"/>
    <mergeCell ref="A36:E36"/>
    <mergeCell ref="A37:E37"/>
    <mergeCell ref="A38:E38"/>
    <mergeCell ref="A40:E40"/>
    <mergeCell ref="A41:E41"/>
    <mergeCell ref="A43:E43"/>
    <mergeCell ref="C48:F48"/>
    <mergeCell ref="C49:F49"/>
    <mergeCell ref="C50:F50"/>
    <mergeCell ref="H12:H13"/>
    <mergeCell ref="A44:H44"/>
    <mergeCell ref="C46:F46"/>
    <mergeCell ref="C47:F47"/>
    <mergeCell ref="G12:G13"/>
    <mergeCell ref="F12:F13"/>
    <mergeCell ref="A39:E39"/>
    <mergeCell ref="A19:E19"/>
  </mergeCells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workbookViewId="0">
      <selection activeCell="H9" sqref="H9"/>
    </sheetView>
  </sheetViews>
  <sheetFormatPr defaultRowHeight="12.75" x14ac:dyDescent="0.2"/>
  <cols>
    <col min="5" max="5" width="50.28515625" customWidth="1"/>
    <col min="6" max="6" width="13.85546875" customWidth="1"/>
    <col min="7" max="7" width="13.28515625" customWidth="1"/>
    <col min="8" max="8" width="14.7109375" bestFit="1" customWidth="1"/>
  </cols>
  <sheetData>
    <row r="1" spans="1:8" x14ac:dyDescent="0.2">
      <c r="A1" s="67" t="s">
        <v>46</v>
      </c>
      <c r="B1" s="67"/>
      <c r="C1" s="67"/>
      <c r="D1" s="67"/>
      <c r="E1" s="67"/>
      <c r="F1" s="67"/>
      <c r="G1" s="67"/>
      <c r="H1" s="67"/>
    </row>
    <row r="2" spans="1:8" x14ac:dyDescent="0.2">
      <c r="A2" s="67"/>
      <c r="B2" s="67"/>
      <c r="C2" s="67"/>
      <c r="D2" s="67"/>
      <c r="E2" s="67"/>
      <c r="F2" s="67"/>
      <c r="G2" s="67"/>
      <c r="H2" s="67"/>
    </row>
    <row r="3" spans="1:8" ht="21" customHeight="1" x14ac:dyDescent="0.35">
      <c r="A3" s="68" t="s">
        <v>47</v>
      </c>
      <c r="B3" s="68"/>
      <c r="C3" s="68"/>
      <c r="D3" s="68"/>
      <c r="E3" s="68"/>
      <c r="F3" s="68"/>
      <c r="G3" s="68"/>
      <c r="H3" s="68"/>
    </row>
    <row r="4" spans="1:8" s="13" customFormat="1" ht="21" customHeight="1" x14ac:dyDescent="0.25">
      <c r="A4" s="62"/>
      <c r="B4" s="62"/>
      <c r="C4" s="62"/>
      <c r="D4" s="62"/>
      <c r="E4" s="62"/>
      <c r="F4" s="62"/>
      <c r="G4" s="62"/>
      <c r="H4" s="62"/>
    </row>
    <row r="5" spans="1:8" s="13" customFormat="1" ht="21" hidden="1" customHeight="1" x14ac:dyDescent="0.25">
      <c r="A5" s="62"/>
      <c r="B5" s="62"/>
      <c r="C5" s="62"/>
      <c r="D5" s="62"/>
      <c r="E5" s="62"/>
      <c r="F5" s="62"/>
      <c r="G5" s="62"/>
      <c r="H5" s="62"/>
    </row>
    <row r="6" spans="1:8" ht="15" x14ac:dyDescent="0.2">
      <c r="A6" s="2"/>
      <c r="B6" s="2"/>
      <c r="C6" s="2"/>
      <c r="D6" s="2"/>
      <c r="E6" s="2"/>
      <c r="F6" s="2"/>
      <c r="G6" s="2"/>
      <c r="H6" s="2"/>
    </row>
    <row r="7" spans="1:8" ht="30" x14ac:dyDescent="0.2">
      <c r="A7" s="60" t="s">
        <v>48</v>
      </c>
      <c r="B7" s="60"/>
      <c r="C7" s="60"/>
      <c r="D7" s="60"/>
      <c r="E7" s="60"/>
      <c r="F7" s="3" t="s">
        <v>2</v>
      </c>
      <c r="G7" s="3" t="s">
        <v>3</v>
      </c>
      <c r="H7" s="3" t="s">
        <v>4</v>
      </c>
    </row>
    <row r="8" spans="1:8" ht="18" customHeight="1" x14ac:dyDescent="0.2">
      <c r="A8" s="52" t="s">
        <v>49</v>
      </c>
      <c r="B8" s="53"/>
      <c r="C8" s="53"/>
      <c r="D8" s="53"/>
      <c r="E8" s="54"/>
      <c r="F8" s="17">
        <v>15600</v>
      </c>
      <c r="G8" s="17">
        <f>F8*18/100</f>
        <v>2808</v>
      </c>
      <c r="H8" s="17">
        <f>F8+G8</f>
        <v>18408</v>
      </c>
    </row>
    <row r="9" spans="1:8" ht="18" x14ac:dyDescent="0.2">
      <c r="A9" s="36" t="s">
        <v>50</v>
      </c>
      <c r="B9" s="36"/>
      <c r="C9" s="36"/>
      <c r="D9" s="36"/>
      <c r="E9" s="56"/>
      <c r="F9" s="12">
        <v>139020</v>
      </c>
      <c r="G9" s="17">
        <f>F9*18/100</f>
        <v>25023.599999999999</v>
      </c>
      <c r="H9" s="18">
        <f>F9+G9</f>
        <v>164043.6</v>
      </c>
    </row>
    <row r="10" spans="1:8" ht="18.75" x14ac:dyDescent="0.2">
      <c r="A10" s="10"/>
      <c r="B10" s="10"/>
      <c r="C10" s="10"/>
      <c r="D10" s="10"/>
      <c r="E10" s="10"/>
      <c r="F10" s="11"/>
      <c r="G10" s="11"/>
      <c r="H10" s="11"/>
    </row>
    <row r="11" spans="1:8" ht="18" x14ac:dyDescent="0.25">
      <c r="B11" s="1"/>
      <c r="C11" s="22" t="s">
        <v>36</v>
      </c>
      <c r="D11" s="22"/>
      <c r="E11" s="22"/>
      <c r="F11" s="22"/>
      <c r="G11" s="1"/>
    </row>
    <row r="12" spans="1:8" ht="18" x14ac:dyDescent="0.25">
      <c r="B12" s="1"/>
      <c r="C12" s="22" t="s">
        <v>37</v>
      </c>
      <c r="D12" s="22"/>
      <c r="E12" s="22"/>
      <c r="F12" s="22"/>
      <c r="G12" s="1"/>
    </row>
    <row r="13" spans="1:8" ht="18" x14ac:dyDescent="0.25">
      <c r="B13" s="1"/>
      <c r="C13" s="22" t="s">
        <v>38</v>
      </c>
      <c r="D13" s="22"/>
      <c r="E13" s="22"/>
      <c r="F13" s="22"/>
      <c r="G13" s="1"/>
    </row>
    <row r="14" spans="1:8" ht="18" x14ac:dyDescent="0.25">
      <c r="B14" s="1"/>
      <c r="C14" s="21"/>
      <c r="D14" s="22"/>
      <c r="E14" s="22"/>
      <c r="F14" s="22"/>
      <c r="G14" s="1"/>
    </row>
    <row r="15" spans="1:8" ht="18" x14ac:dyDescent="0.25">
      <c r="C15" s="22" t="s">
        <v>42</v>
      </c>
      <c r="D15" s="22"/>
      <c r="E15" s="22"/>
      <c r="F15" s="22"/>
    </row>
  </sheetData>
  <mergeCells count="11">
    <mergeCell ref="C15:F15"/>
    <mergeCell ref="C11:F11"/>
    <mergeCell ref="C12:F12"/>
    <mergeCell ref="C13:F13"/>
    <mergeCell ref="A9:E9"/>
    <mergeCell ref="A8:E8"/>
    <mergeCell ref="A1:H2"/>
    <mergeCell ref="A3:H3"/>
    <mergeCell ref="A7:E7"/>
    <mergeCell ref="A4:H5"/>
    <mergeCell ref="C14:F14"/>
  </mergeCells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Лист1 (2)</vt:lpstr>
      <vt:lpstr>Лист1!Область_печати</vt:lpstr>
      <vt:lpstr>'Лист1 (2)'!Область_печати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1</dc:creator>
  <cp:lastModifiedBy>user1</cp:lastModifiedBy>
  <cp:lastPrinted>2012-01-23T06:19:17Z</cp:lastPrinted>
  <dcterms:created xsi:type="dcterms:W3CDTF">2007-04-03T07:07:54Z</dcterms:created>
  <dcterms:modified xsi:type="dcterms:W3CDTF">2012-04-18T11:36:46Z</dcterms:modified>
</cp:coreProperties>
</file>