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120" windowWidth="7380" windowHeight="8835" activeTab="0"/>
  </bookViews>
  <sheets>
    <sheet name="Fitings" sheetId="1" r:id="rId1"/>
    <sheet name="Prices" sheetId="2" r:id="rId2"/>
  </sheets>
  <definedNames>
    <definedName name="FAR1">#REF!</definedName>
    <definedName name="FAR2">#REF!</definedName>
    <definedName name="_xlnm.Print_Area" localSheetId="0">'Fitings'!$A$1:$N$255</definedName>
  </definedNames>
  <calcPr fullCalcOnLoad="1"/>
</workbook>
</file>

<file path=xl/sharedStrings.xml><?xml version="1.0" encoding="utf-8"?>
<sst xmlns="http://schemas.openxmlformats.org/spreadsheetml/2006/main" count="985" uniqueCount="348">
  <si>
    <t>код</t>
  </si>
  <si>
    <t>размер</t>
  </si>
  <si>
    <t>упак.</t>
  </si>
  <si>
    <t>FC 6075 150283</t>
  </si>
  <si>
    <t>FC 6076 206803</t>
  </si>
  <si>
    <t>½"x14x2</t>
  </si>
  <si>
    <t>FC 6075 288287</t>
  </si>
  <si>
    <t>½"x16x2</t>
  </si>
  <si>
    <t>FC 6075 288286</t>
  </si>
  <si>
    <t>FC 6076 823824</t>
  </si>
  <si>
    <t>¾"x16x2</t>
  </si>
  <si>
    <t>16х2</t>
  </si>
  <si>
    <t>20х2</t>
  </si>
  <si>
    <t>18х2</t>
  </si>
  <si>
    <t>20х2.25</t>
  </si>
  <si>
    <t>20х2.5</t>
  </si>
  <si>
    <t>15 мм</t>
  </si>
  <si>
    <t>16 мм</t>
  </si>
  <si>
    <t>Концовка для медной трубы</t>
  </si>
  <si>
    <t>10 мм</t>
  </si>
  <si>
    <t>18 мм</t>
  </si>
  <si>
    <t>12 мм</t>
  </si>
  <si>
    <t>20 мм</t>
  </si>
  <si>
    <t>14 мм</t>
  </si>
  <si>
    <t>1/2"-16х2</t>
  </si>
  <si>
    <t>1/2"-20х2</t>
  </si>
  <si>
    <t>3/4"-16х2</t>
  </si>
  <si>
    <t>3/4"-20х2</t>
  </si>
  <si>
    <t>3/4"-26х3</t>
  </si>
  <si>
    <t>1"-20х2</t>
  </si>
  <si>
    <t>1"-26х3</t>
  </si>
  <si>
    <t>1"-32х3</t>
  </si>
  <si>
    <t>3/8"</t>
  </si>
  <si>
    <t>1/2"</t>
  </si>
  <si>
    <t>3/4"</t>
  </si>
  <si>
    <t>1"</t>
  </si>
  <si>
    <t>Тройник НР</t>
  </si>
  <si>
    <t>Настенный тройник ВР (без концовок и накидных гаек)</t>
  </si>
  <si>
    <t>Настенный угольник ВР (без концовки и накидной гайки)</t>
  </si>
  <si>
    <t>1 1/4"</t>
  </si>
  <si>
    <t>Угольник НР-НР</t>
  </si>
  <si>
    <t>Угольник ВР-НР</t>
  </si>
  <si>
    <t>Настенный угольник НР</t>
  </si>
  <si>
    <t>Настенный тройник НР-ВР-НР</t>
  </si>
  <si>
    <t>Пластиковое гнездо</t>
  </si>
  <si>
    <t>Пластиковая заглушка</t>
  </si>
  <si>
    <t>Пластиковый фиксирующий кронштейн</t>
  </si>
  <si>
    <t>Пластиковый монтажный ключ</t>
  </si>
  <si>
    <t>155 мм</t>
  </si>
  <si>
    <t>Накидной ключ</t>
  </si>
  <si>
    <t>ES 27</t>
  </si>
  <si>
    <t>Квадратный ключ</t>
  </si>
  <si>
    <t>1 1/2"</t>
  </si>
  <si>
    <t>Монтажный ключ</t>
  </si>
  <si>
    <t>ES 5</t>
  </si>
  <si>
    <t>ES 9</t>
  </si>
  <si>
    <t>ES 13</t>
  </si>
  <si>
    <t>Хромированный переходник с резьбой</t>
  </si>
  <si>
    <t>FC 6056 263274</t>
  </si>
  <si>
    <t>FC 6056 263264</t>
  </si>
  <si>
    <t>FC 6056 263265</t>
  </si>
  <si>
    <t>FC 6056 219218</t>
  </si>
  <si>
    <t>25х2.5</t>
  </si>
  <si>
    <t>FC 6056 220218</t>
  </si>
  <si>
    <t>26х3</t>
  </si>
  <si>
    <t>Концовка для металлопластиковых труб</t>
  </si>
  <si>
    <t>FC 6076 825826</t>
  </si>
  <si>
    <t>¾"x20x2</t>
  </si>
  <si>
    <t>5 см 3/4"x1/2"</t>
  </si>
  <si>
    <t>Эксцентрический фитинг (ВР-НР)</t>
  </si>
  <si>
    <t>Эксцентрический фитинг (НР-НР)</t>
  </si>
  <si>
    <t>FC 6055 58190</t>
  </si>
  <si>
    <t>FC 6055 44191</t>
  </si>
  <si>
    <t>FC 6055 80204</t>
  </si>
  <si>
    <t>FC 6055 80192</t>
  </si>
  <si>
    <t>FC 6055 80201</t>
  </si>
  <si>
    <t>FC 8431 15</t>
  </si>
  <si>
    <t>FC 8431 16</t>
  </si>
  <si>
    <t>FC 8280 16</t>
  </si>
  <si>
    <t>FC 8430 10</t>
  </si>
  <si>
    <t>FC 8280 18</t>
  </si>
  <si>
    <t>FC 8430 12</t>
  </si>
  <si>
    <t>FC 8280 20</t>
  </si>
  <si>
    <t>FC 8430 14</t>
  </si>
  <si>
    <t>FC 5061 12 58190</t>
  </si>
  <si>
    <t>FC 5011 12 58190</t>
  </si>
  <si>
    <t>FC 5061 12 80204</t>
  </si>
  <si>
    <t>FC 5011 12 80204</t>
  </si>
  <si>
    <t>FC 5061 34 58190</t>
  </si>
  <si>
    <t>FC 5011 34 58190</t>
  </si>
  <si>
    <t>FC 5061 34 80204</t>
  </si>
  <si>
    <t>FC 5011 34 80204</t>
  </si>
  <si>
    <t>FC 5061 34 220218</t>
  </si>
  <si>
    <t>FC 5011 34 220218</t>
  </si>
  <si>
    <t>FC 5061 1 80204</t>
  </si>
  <si>
    <t>FC 5011 1 80204</t>
  </si>
  <si>
    <t>FC 5061 1 220218</t>
  </si>
  <si>
    <t>FC 5011 1 220218</t>
  </si>
  <si>
    <t>FC 5010 C38</t>
  </si>
  <si>
    <t>FC 5060 C12</t>
  </si>
  <si>
    <t>FC 5010 C12</t>
  </si>
  <si>
    <t>FC 5060 C34</t>
  </si>
  <si>
    <t>FC 5010 C34</t>
  </si>
  <si>
    <t>FC 5060 C1</t>
  </si>
  <si>
    <t>FC 5110 C12</t>
  </si>
  <si>
    <t>FC 5111 12 58190</t>
  </si>
  <si>
    <t>FC 5111 12 80204</t>
  </si>
  <si>
    <t>FC 5111 1 220218</t>
  </si>
  <si>
    <t>FC 5311 12 58190</t>
  </si>
  <si>
    <t>FC 5261 12 58190</t>
  </si>
  <si>
    <t>FC 5311 12 80204</t>
  </si>
  <si>
    <t>FC 5261 12 80204</t>
  </si>
  <si>
    <t>FC 5311 34 58190</t>
  </si>
  <si>
    <t>FC 5261 34 58190</t>
  </si>
  <si>
    <t>FC 5311 34 80204</t>
  </si>
  <si>
    <t>FC 5261 34 80204</t>
  </si>
  <si>
    <t>FC 5311 34 220218</t>
  </si>
  <si>
    <t>FC 5261 34 220218</t>
  </si>
  <si>
    <t>FC 5311 1 220218</t>
  </si>
  <si>
    <t>FC 5261 1 220218</t>
  </si>
  <si>
    <t>FC 5310 C12</t>
  </si>
  <si>
    <t>FC 5260 C12</t>
  </si>
  <si>
    <t>FC 5310 C34</t>
  </si>
  <si>
    <t>FC 5260 C34</t>
  </si>
  <si>
    <t>FC 5360 C12</t>
  </si>
  <si>
    <t>FC 5361 12 58190</t>
  </si>
  <si>
    <t>FC 5361 12 80204</t>
  </si>
  <si>
    <t>FC 5361 1 220218</t>
  </si>
  <si>
    <t>FC 5410 C12</t>
  </si>
  <si>
    <t>FC 5411 12 58190</t>
  </si>
  <si>
    <t>FC 5411 12 80204</t>
  </si>
  <si>
    <t>FC 5411 1 220218</t>
  </si>
  <si>
    <t>FC 5460 C12</t>
  </si>
  <si>
    <t>FC 5461 12 58190</t>
  </si>
  <si>
    <t>FC 5460 C34</t>
  </si>
  <si>
    <t>FC 5461 12 80204</t>
  </si>
  <si>
    <t>FC 5461 34 58190</t>
  </si>
  <si>
    <t>FC 5461 34 80204</t>
  </si>
  <si>
    <t>FC 5461 34 220218</t>
  </si>
  <si>
    <t>FC 5461 1 220218</t>
  </si>
  <si>
    <t>FC 5510 C12</t>
  </si>
  <si>
    <t>FC 5511 12 58190</t>
  </si>
  <si>
    <t>FC 5511 12 80204</t>
  </si>
  <si>
    <t>FC 5555 C12</t>
  </si>
  <si>
    <t>FC 5556 12 58190</t>
  </si>
  <si>
    <t>FC 5556 12 80204</t>
  </si>
  <si>
    <t>FC 5600 C12</t>
  </si>
  <si>
    <t>FC 5515 12</t>
  </si>
  <si>
    <t>FC 5515 34</t>
  </si>
  <si>
    <t>FC 5650 C12</t>
  </si>
  <si>
    <t>FC 5700 C12</t>
  </si>
  <si>
    <t>FC 5750 C12</t>
  </si>
  <si>
    <t>FC 5200 38</t>
  </si>
  <si>
    <t>FC 5150 12</t>
  </si>
  <si>
    <t>FC 5200 12</t>
  </si>
  <si>
    <t>FC 5150 34</t>
  </si>
  <si>
    <t>FC 5200 34</t>
  </si>
  <si>
    <t>FC 5150 114</t>
  </si>
  <si>
    <t>FC 5200 114</t>
  </si>
  <si>
    <t>FC 5810 12</t>
  </si>
  <si>
    <t>FC 5815 12</t>
  </si>
  <si>
    <t>FC 5825 12</t>
  </si>
  <si>
    <t>FC 5830 12</t>
  </si>
  <si>
    <t>FC 5835 12</t>
  </si>
  <si>
    <t>FC 5840 12</t>
  </si>
  <si>
    <t>FC 5845 12</t>
  </si>
  <si>
    <t>FC 5850 12</t>
  </si>
  <si>
    <t>(с двумя концовками и двумя накидными гайками)</t>
  </si>
  <si>
    <t>(без концовок и накидных гаек)</t>
  </si>
  <si>
    <t>(накидная гайка с метрической резьбой)</t>
  </si>
  <si>
    <t>FC 6052 4468</t>
  </si>
  <si>
    <t>FC 6052 4645</t>
  </si>
  <si>
    <t>FC 6052 58173</t>
  </si>
  <si>
    <t>FC 6052 5861</t>
  </si>
  <si>
    <t>FC 6052 6545</t>
  </si>
  <si>
    <t>FC 6052 80185</t>
  </si>
  <si>
    <t>FC 6052 80214</t>
  </si>
  <si>
    <t>14 x 18</t>
  </si>
  <si>
    <t>10 x 15</t>
  </si>
  <si>
    <t>11.6 x 16</t>
  </si>
  <si>
    <t>12 x 16</t>
  </si>
  <si>
    <t>10 x 14</t>
  </si>
  <si>
    <t>14.4 x 20</t>
  </si>
  <si>
    <t>16 x 20</t>
  </si>
  <si>
    <t>Концовка для пластиковых труб</t>
  </si>
  <si>
    <t>1/2"х16*2.2</t>
  </si>
  <si>
    <t>FC 6075 58845</t>
  </si>
  <si>
    <t>FC 6075 58855</t>
  </si>
  <si>
    <t>3/4"х16*2.2</t>
  </si>
  <si>
    <t>FC 6075 825846</t>
  </si>
  <si>
    <t>3/4"х20*2.8</t>
  </si>
  <si>
    <t>FC 6075 825848</t>
  </si>
  <si>
    <t>3/4"х20*2</t>
  </si>
  <si>
    <t>FC 6076 58802</t>
  </si>
  <si>
    <t>с накидной гайкой М33 х 1.5 для коллектора код 3827</t>
  </si>
  <si>
    <t>Концовка для медной трубы (без накидной гайки)</t>
  </si>
  <si>
    <t>Хромированная накидная гайка с метрической резьбой</t>
  </si>
  <si>
    <t xml:space="preserve">Концовка для медной трубы </t>
  </si>
  <si>
    <t>FC 8429 15</t>
  </si>
  <si>
    <t>FC 8429 16</t>
  </si>
  <si>
    <t xml:space="preserve">Переходник с метрич.резьбой </t>
  </si>
  <si>
    <t>FC 8850 G2230</t>
  </si>
  <si>
    <t>22 мм</t>
  </si>
  <si>
    <t>FC 8850 G1830</t>
  </si>
  <si>
    <t>FC 8850 G1835</t>
  </si>
  <si>
    <t>FC 8850 G1840</t>
  </si>
  <si>
    <t>FC 8850 G2030</t>
  </si>
  <si>
    <t>Переходник для металлопластиковых труб НР</t>
  </si>
  <si>
    <t>Переходник для металлопластиковых труб ВР</t>
  </si>
  <si>
    <t>FAR 24x19 (ВР)х1/2" (ВР)</t>
  </si>
  <si>
    <t>FAR 24x19 (ВР)х1/2" (НР)</t>
  </si>
  <si>
    <t>FD 7405</t>
  </si>
  <si>
    <t>Набор инструментов</t>
  </si>
  <si>
    <t xml:space="preserve">Концовка для металлопластиковых труб с накидной гайкой </t>
  </si>
  <si>
    <t>(под евроконус)</t>
  </si>
  <si>
    <t>Концовка для пластиковых труб с накидной гайкой</t>
  </si>
  <si>
    <t xml:space="preserve">Концовка для металлопластиковых труб </t>
  </si>
  <si>
    <t>Концовка для медной трубы (без накидной гайки )</t>
  </si>
  <si>
    <t>(без концовки и накидной гайки)</t>
  </si>
  <si>
    <t xml:space="preserve">Угольник для металлопластиковых труб ВР </t>
  </si>
  <si>
    <t>(с концовкой и накидной гайкой)</t>
  </si>
  <si>
    <t>Угольник для металлопластиковых труб НР</t>
  </si>
  <si>
    <t>Угольник для металлопластиковых труб ВР</t>
  </si>
  <si>
    <t xml:space="preserve">Угольник для металлопластиковых труб </t>
  </si>
  <si>
    <t>Тройник для металлопластиковых труб</t>
  </si>
  <si>
    <t>Угольник для металлопластиковых труб</t>
  </si>
  <si>
    <t>(с тремя концовками и тремя накидными гайками)</t>
  </si>
  <si>
    <t>Тройник для металлопластиковых труб ВР</t>
  </si>
  <si>
    <t>Тройник для металлопластиковых труб НР</t>
  </si>
  <si>
    <t>Латунный переходник для металлопластиковой трубы ВР (с концовкой и накидной гайкой)</t>
  </si>
  <si>
    <t>Хромированный переходник для металлопластиковых труб НР</t>
  </si>
  <si>
    <t>Хромированный переходник для металлопластиковых труб ВР</t>
  </si>
  <si>
    <t>Хромированный переходник для металлопластиковых труб</t>
  </si>
  <si>
    <t>для металлопластиковых труб 16 и 20мм</t>
  </si>
  <si>
    <t>FC 5261 1 276275</t>
  </si>
  <si>
    <t>3/4"-32х3</t>
  </si>
  <si>
    <t>FC 5150 112</t>
  </si>
  <si>
    <t>FC 5150 2</t>
  </si>
  <si>
    <t>2"</t>
  </si>
  <si>
    <t>FC 5200 112</t>
  </si>
  <si>
    <t>FC 5200 2</t>
  </si>
  <si>
    <t>Прямой хромированный разъемный фитинг</t>
  </si>
  <si>
    <t>Угловой хромированный разъемный фитинг</t>
  </si>
  <si>
    <t>Производитель: FAR Rubinetterie S.p.A., Италия. Юр. адрес: Via Morena, 20, 28024 Gozzano No, Italy</t>
  </si>
  <si>
    <t>ПРАЙС-ЛИСТ (на 4-х страницах)</t>
  </si>
  <si>
    <t>накидной ключ 27 для гаек</t>
  </si>
  <si>
    <t>трещеточный гаечный ключ на 3/8", 1/2", 3/4"</t>
  </si>
  <si>
    <t>Настенный угольник ВР-НР</t>
  </si>
  <si>
    <t>Тройник НР-ВР-НР</t>
  </si>
  <si>
    <t>упаковка</t>
  </si>
  <si>
    <t>FD 9001</t>
  </si>
  <si>
    <t>FD 9002</t>
  </si>
  <si>
    <t>FD 9004</t>
  </si>
  <si>
    <t>FD 9003</t>
  </si>
  <si>
    <t>FD 6000</t>
  </si>
  <si>
    <t>FD 6300</t>
  </si>
  <si>
    <t>FD 6250 13</t>
  </si>
  <si>
    <t>FC 5560 138</t>
  </si>
  <si>
    <t>FC 5560 238</t>
  </si>
  <si>
    <t>FC 5560 338</t>
  </si>
  <si>
    <t>FC 5560 438</t>
  </si>
  <si>
    <t>FC 5560 538</t>
  </si>
  <si>
    <t>FC 5560 638</t>
  </si>
  <si>
    <t>FC 5560 112</t>
  </si>
  <si>
    <t>FC 5560 212</t>
  </si>
  <si>
    <t>FC 5560 312</t>
  </si>
  <si>
    <t>FC 5560 412</t>
  </si>
  <si>
    <t>FC 5560 512</t>
  </si>
  <si>
    <t>FC 5560 612</t>
  </si>
  <si>
    <t>FC 8427 10</t>
  </si>
  <si>
    <t>FC 8427 12</t>
  </si>
  <si>
    <t>FC 8427 14</t>
  </si>
  <si>
    <t>Латунный переходник для металлопластиковой трубы НР (с концовкой и накидной гайкой)</t>
  </si>
  <si>
    <t xml:space="preserve">Настенный угольник для металлопластиковых труб ВР </t>
  </si>
  <si>
    <t xml:space="preserve">Настенный угольник для металлопластиковых труб НР </t>
  </si>
  <si>
    <t xml:space="preserve">Настенный латунный угольник для металлопластиковых труб </t>
  </si>
  <si>
    <t xml:space="preserve">Настенный угольник для металлопластиковых труб </t>
  </si>
  <si>
    <t>1 см 3/8"x3/8"</t>
  </si>
  <si>
    <t>1 см 3/4"x1/2"</t>
  </si>
  <si>
    <t>2 см 3/8"x3/8"</t>
  </si>
  <si>
    <t>2 см 3/4"x1/2"</t>
  </si>
  <si>
    <t>3 см 3/8"x3/8"</t>
  </si>
  <si>
    <t>3 см 3/4"x1/2"</t>
  </si>
  <si>
    <t>4 см 3/8"x3/8"</t>
  </si>
  <si>
    <t>4 см 3/4"x1/2"</t>
  </si>
  <si>
    <t>5 см 3/8"x3/8"</t>
  </si>
  <si>
    <t>6 см 3/8"x3/8"</t>
  </si>
  <si>
    <t>6 см 3/4"x1/2"</t>
  </si>
  <si>
    <t>1 см 1/2"x1/2"</t>
  </si>
  <si>
    <t>2 см 1/2"x1/2"</t>
  </si>
  <si>
    <t>3 см 1/2"x1/2"</t>
  </si>
  <si>
    <t>4 см 1/2"x1/2"</t>
  </si>
  <si>
    <t>5 см 1/2"x1/2"</t>
  </si>
  <si>
    <t>6 см 1/2"x1/2"</t>
  </si>
  <si>
    <t>FC 5061 1 276275</t>
  </si>
  <si>
    <t>FC 5011 1 276275</t>
  </si>
  <si>
    <t>FC 5001 1 276275</t>
  </si>
  <si>
    <t>FC 5563 13412</t>
  </si>
  <si>
    <t>FC 5563 23412</t>
  </si>
  <si>
    <t>FC 5563 33412</t>
  </si>
  <si>
    <t>FC 5563 43412</t>
  </si>
  <si>
    <t>FC 5563 53412</t>
  </si>
  <si>
    <t>FC 5563 63412</t>
  </si>
  <si>
    <t>FC 8865 30G12</t>
  </si>
  <si>
    <t>FC 8865 30G34</t>
  </si>
  <si>
    <t>FC 8870 30G12</t>
  </si>
  <si>
    <t>FC 5560 234</t>
  </si>
  <si>
    <t>FC 5560 334</t>
  </si>
  <si>
    <t>FC 5560 434</t>
  </si>
  <si>
    <t>FC 5560 534</t>
  </si>
  <si>
    <t>FC 5560 634</t>
  </si>
  <si>
    <t>2 см 3/4"x3/4"</t>
  </si>
  <si>
    <t>3 см 3/4"x3/4"</t>
  </si>
  <si>
    <t>4 см 3/4"x3/4"</t>
  </si>
  <si>
    <t>5 см 3/4"x3/4"</t>
  </si>
  <si>
    <t>6 см 3/4"x3/4"</t>
  </si>
  <si>
    <t>Код</t>
  </si>
  <si>
    <t>Цена</t>
  </si>
  <si>
    <t>цена, руб.</t>
  </si>
  <si>
    <t>FC 5311 34276275</t>
  </si>
  <si>
    <t>FC 5010 C1</t>
  </si>
  <si>
    <t>FC 5051 1276275</t>
  </si>
  <si>
    <t>FC 5411 1276275</t>
  </si>
  <si>
    <t>FC 5515 1</t>
  </si>
  <si>
    <t>FC 5601 1258190</t>
  </si>
  <si>
    <t>FC 5601 1280204</t>
  </si>
  <si>
    <t>FC 5150 1</t>
  </si>
  <si>
    <t>FC 5200 1</t>
  </si>
  <si>
    <t>FD 6250 5</t>
  </si>
  <si>
    <t>FD 6250 9</t>
  </si>
  <si>
    <t>FC 5555 C34</t>
  </si>
  <si>
    <t>FC 5800 12</t>
  </si>
  <si>
    <t>FC 5800 34</t>
  </si>
  <si>
    <t>FC 5805 12</t>
  </si>
  <si>
    <t>FC 5805 34</t>
  </si>
  <si>
    <t>FC 5810 34</t>
  </si>
  <si>
    <t>FC 5815 34</t>
  </si>
  <si>
    <t>3/4" (ВР)</t>
  </si>
  <si>
    <t>Муфта НР-НР</t>
  </si>
  <si>
    <t>Муфта ВР-НР</t>
  </si>
  <si>
    <t>€</t>
  </si>
  <si>
    <t>3/4"x17x2</t>
  </si>
  <si>
    <t>3/4"x21x2.4</t>
  </si>
  <si>
    <t>3/4"x21x2.5</t>
  </si>
  <si>
    <t>FC 6075 581007</t>
  </si>
  <si>
    <t>FC 6075 823999</t>
  </si>
  <si>
    <t>1/2"х16*2</t>
  </si>
  <si>
    <t>3/4"х16*2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</si>
</sst>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.00_р_.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#,##0.00&quot;р.&quot;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[$-FC19]d\ mmmm\ yyyy\ &quot;г.&quot;"/>
  </numFmts>
  <fonts count="35">
    <font>
      <sz val="10"/>
      <name val="Tahoma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color indexed="9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sz val="10"/>
      <color indexed="10"/>
      <name val="Times New Roman Cyr"/>
      <family val="1"/>
    </font>
    <font>
      <sz val="11"/>
      <name val="Times New Roman Cyr"/>
      <family val="1"/>
    </font>
    <font>
      <sz val="10"/>
      <color indexed="9"/>
      <name val="Times New Roman Cyr"/>
      <family val="1"/>
    </font>
    <font>
      <b/>
      <sz val="10"/>
      <name val="Tahoma"/>
      <family val="2"/>
    </font>
    <font>
      <sz val="8"/>
      <name val="Tahoma"/>
      <family val="2"/>
    </font>
    <font>
      <sz val="10"/>
      <color indexed="12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84" applyBorder="1">
      <alignment/>
      <protection/>
    </xf>
    <xf numFmtId="0" fontId="2" fillId="0" borderId="0" xfId="84">
      <alignment/>
      <protection/>
    </xf>
    <xf numFmtId="0" fontId="6" fillId="0" borderId="0" xfId="84" applyFont="1" applyBorder="1" applyAlignment="1">
      <alignment horizontal="center"/>
      <protection/>
    </xf>
    <xf numFmtId="0" fontId="5" fillId="0" borderId="0" xfId="84" applyFont="1" applyBorder="1">
      <alignment/>
      <protection/>
    </xf>
    <xf numFmtId="0" fontId="7" fillId="0" borderId="0" xfId="84" applyFont="1" applyBorder="1" applyAlignment="1">
      <alignment horizontal="center"/>
      <protection/>
    </xf>
    <xf numFmtId="0" fontId="6" fillId="0" borderId="0" xfId="84" applyFont="1" applyBorder="1" applyAlignment="1">
      <alignment horizontal="left"/>
      <protection/>
    </xf>
    <xf numFmtId="0" fontId="8" fillId="0" borderId="0" xfId="84" applyFont="1" applyBorder="1" applyAlignment="1">
      <alignment horizontal="center"/>
      <protection/>
    </xf>
    <xf numFmtId="0" fontId="8" fillId="0" borderId="0" xfId="84" applyFont="1" applyBorder="1" applyAlignment="1">
      <alignment horizontal="right"/>
      <protection/>
    </xf>
    <xf numFmtId="0" fontId="6" fillId="0" borderId="0" xfId="84" applyFont="1">
      <alignment/>
      <protection/>
    </xf>
    <xf numFmtId="0" fontId="10" fillId="0" borderId="0" xfId="84" applyFont="1" applyAlignment="1">
      <alignment horizontal="left"/>
      <protection/>
    </xf>
    <xf numFmtId="0" fontId="2" fillId="0" borderId="0" xfId="84" applyAlignment="1">
      <alignment horizontal="left"/>
      <protection/>
    </xf>
    <xf numFmtId="0" fontId="9" fillId="0" borderId="0" xfId="84" applyFont="1" applyAlignment="1">
      <alignment horizontal="left"/>
      <protection/>
    </xf>
    <xf numFmtId="0" fontId="3" fillId="0" borderId="0" xfId="85">
      <alignment/>
      <protection/>
    </xf>
    <xf numFmtId="0" fontId="6" fillId="0" borderId="0" xfId="85" applyFont="1" applyAlignment="1">
      <alignment wrapText="1"/>
      <protection/>
    </xf>
    <xf numFmtId="0" fontId="6" fillId="0" borderId="10" xfId="85" applyFont="1" applyBorder="1" applyAlignment="1">
      <alignment horizontal="center" vertical="center"/>
      <protection/>
    </xf>
    <xf numFmtId="3" fontId="6" fillId="0" borderId="10" xfId="85" applyNumberFormat="1" applyFont="1" applyBorder="1" applyAlignment="1">
      <alignment horizontal="center"/>
      <protection/>
    </xf>
    <xf numFmtId="0" fontId="6" fillId="0" borderId="10" xfId="85" applyFont="1" applyBorder="1" applyAlignment="1">
      <alignment horizontal="center"/>
      <protection/>
    </xf>
    <xf numFmtId="0" fontId="10" fillId="0" borderId="0" xfId="84" applyFont="1" applyBorder="1" applyAlignment="1">
      <alignment horizontal="center"/>
      <protection/>
    </xf>
    <xf numFmtId="0" fontId="6" fillId="0" borderId="0" xfId="84" applyFont="1" applyAlignment="1">
      <alignment wrapText="1"/>
      <protection/>
    </xf>
    <xf numFmtId="0" fontId="6" fillId="0" borderId="0" xfId="84" applyFont="1" applyBorder="1">
      <alignment/>
      <protection/>
    </xf>
    <xf numFmtId="0" fontId="6" fillId="0" borderId="10" xfId="84" applyFont="1" applyBorder="1" applyAlignment="1">
      <alignment horizontal="center"/>
      <protection/>
    </xf>
    <xf numFmtId="0" fontId="6" fillId="0" borderId="10" xfId="84" applyFont="1" applyFill="1" applyBorder="1" applyAlignment="1">
      <alignment horizontal="center"/>
      <protection/>
    </xf>
    <xf numFmtId="0" fontId="6" fillId="0" borderId="0" xfId="84" applyFont="1" applyFill="1" applyBorder="1">
      <alignment/>
      <protection/>
    </xf>
    <xf numFmtId="0" fontId="6" fillId="0" borderId="0" xfId="84" applyFont="1" applyFill="1">
      <alignment/>
      <protection/>
    </xf>
    <xf numFmtId="3" fontId="6" fillId="0" borderId="10" xfId="84" applyNumberFormat="1" applyFont="1" applyBorder="1" applyAlignment="1">
      <alignment horizontal="center"/>
      <protection/>
    </xf>
    <xf numFmtId="0" fontId="2" fillId="0" borderId="0" xfId="84" applyAlignment="1">
      <alignment wrapText="1"/>
      <protection/>
    </xf>
    <xf numFmtId="2" fontId="6" fillId="0" borderId="0" xfId="84" applyNumberFormat="1" applyFont="1" applyBorder="1" applyAlignment="1">
      <alignment horizontal="center"/>
      <protection/>
    </xf>
    <xf numFmtId="0" fontId="11" fillId="0" borderId="10" xfId="84" applyFont="1" applyBorder="1" applyAlignment="1">
      <alignment horizontal="center"/>
      <protection/>
    </xf>
    <xf numFmtId="0" fontId="2" fillId="0" borderId="0" xfId="84" applyAlignment="1">
      <alignment/>
      <protection/>
    </xf>
    <xf numFmtId="0" fontId="2" fillId="0" borderId="0" xfId="84" applyBorder="1" applyAlignment="1">
      <alignment/>
      <protection/>
    </xf>
    <xf numFmtId="193" fontId="6" fillId="0" borderId="0" xfId="84" applyNumberFormat="1" applyFont="1" applyBorder="1" applyAlignment="1">
      <alignment horizontal="center"/>
      <protection/>
    </xf>
    <xf numFmtId="0" fontId="6" fillId="0" borderId="0" xfId="84" applyFont="1" applyAlignment="1">
      <alignment wrapText="1"/>
      <protection/>
    </xf>
    <xf numFmtId="0" fontId="6" fillId="0" borderId="10" xfId="84" applyFont="1" applyBorder="1" applyAlignment="1">
      <alignment horizontal="center" vertical="center"/>
      <protection/>
    </xf>
    <xf numFmtId="0" fontId="6" fillId="0" borderId="0" xfId="84" applyFont="1">
      <alignment/>
      <protection/>
    </xf>
    <xf numFmtId="0" fontId="6" fillId="0" borderId="0" xfId="84" applyFont="1" applyAlignment="1">
      <alignment/>
      <protection/>
    </xf>
    <xf numFmtId="0" fontId="6" fillId="0" borderId="10" xfId="84" applyFont="1" applyBorder="1" applyAlignment="1">
      <alignment horizontal="center"/>
      <protection/>
    </xf>
    <xf numFmtId="0" fontId="6" fillId="0" borderId="0" xfId="84" applyFont="1" applyBorder="1" applyAlignment="1">
      <alignment horizontal="center"/>
      <protection/>
    </xf>
    <xf numFmtId="0" fontId="6" fillId="0" borderId="0" xfId="83" applyFont="1" applyBorder="1">
      <alignment/>
      <protection/>
    </xf>
    <xf numFmtId="0" fontId="6" fillId="0" borderId="10" xfId="83" applyFont="1" applyBorder="1" applyAlignment="1">
      <alignment horizontal="center"/>
      <protection/>
    </xf>
    <xf numFmtId="2" fontId="6" fillId="0" borderId="0" xfId="83" applyNumberFormat="1" applyFont="1" applyBorder="1" applyAlignment="1">
      <alignment horizontal="center"/>
      <protection/>
    </xf>
    <xf numFmtId="0" fontId="6" fillId="0" borderId="0" xfId="83" applyFont="1">
      <alignment/>
      <protection/>
    </xf>
    <xf numFmtId="0" fontId="6" fillId="0" borderId="11" xfId="83" applyFont="1" applyBorder="1" applyAlignment="1">
      <alignment horizontal="center"/>
      <protection/>
    </xf>
    <xf numFmtId="0" fontId="2" fillId="0" borderId="0" xfId="83" applyBorder="1" applyAlignment="1">
      <alignment wrapText="1"/>
      <protection/>
    </xf>
    <xf numFmtId="0" fontId="2" fillId="0" borderId="0" xfId="83" applyBorder="1" applyAlignment="1">
      <alignment/>
      <protection/>
    </xf>
    <xf numFmtId="0" fontId="2" fillId="0" borderId="0" xfId="84" applyAlignment="1">
      <alignment horizontal="left" vertical="top"/>
      <protection/>
    </xf>
    <xf numFmtId="3" fontId="6" fillId="0" borderId="0" xfId="85" applyNumberFormat="1" applyFont="1" applyBorder="1" applyAlignment="1">
      <alignment horizontal="center"/>
      <protection/>
    </xf>
    <xf numFmtId="0" fontId="6" fillId="0" borderId="0" xfId="85" applyFont="1" applyBorder="1" applyAlignment="1">
      <alignment horizontal="center"/>
      <protection/>
    </xf>
    <xf numFmtId="2" fontId="6" fillId="0" borderId="0" xfId="85" applyNumberFormat="1" applyFont="1" applyBorder="1" applyAlignment="1">
      <alignment horizontal="center"/>
      <protection/>
    </xf>
    <xf numFmtId="3" fontId="6" fillId="0" borderId="0" xfId="85" applyNumberFormat="1" applyFont="1" applyBorder="1" applyAlignment="1">
      <alignment horizontal="left"/>
      <protection/>
    </xf>
    <xf numFmtId="0" fontId="6" fillId="0" borderId="10" xfId="86" applyFont="1" applyFill="1" applyBorder="1" applyAlignment="1">
      <alignment horizontal="center"/>
      <protection/>
    </xf>
    <xf numFmtId="0" fontId="6" fillId="0" borderId="0" xfId="86" applyFont="1" applyFill="1" applyBorder="1">
      <alignment/>
      <protection/>
    </xf>
    <xf numFmtId="0" fontId="6" fillId="0" borderId="0" xfId="84" applyFont="1" applyBorder="1" applyAlignment="1">
      <alignment/>
      <protection/>
    </xf>
    <xf numFmtId="0" fontId="6" fillId="0" borderId="0" xfId="84" applyFont="1" applyBorder="1" applyAlignment="1">
      <alignment horizontal="left" vertical="top"/>
      <protection/>
    </xf>
    <xf numFmtId="0" fontId="6" fillId="0" borderId="0" xfId="84" applyFont="1" applyAlignment="1">
      <alignment horizontal="left" vertical="top"/>
      <protection/>
    </xf>
    <xf numFmtId="0" fontId="2" fillId="0" borderId="12" xfId="84" applyBorder="1" applyAlignment="1">
      <alignment horizontal="left" vertical="top"/>
      <protection/>
    </xf>
    <xf numFmtId="0" fontId="6" fillId="0" borderId="12" xfId="84" applyFont="1" applyBorder="1" applyAlignment="1">
      <alignment horizontal="left" vertical="top"/>
      <protection/>
    </xf>
    <xf numFmtId="0" fontId="12" fillId="0" borderId="0" xfId="84" applyFont="1" applyAlignment="1">
      <alignment/>
      <protection/>
    </xf>
    <xf numFmtId="0" fontId="12" fillId="0" borderId="0" xfId="84" applyFont="1" applyBorder="1">
      <alignment/>
      <protection/>
    </xf>
    <xf numFmtId="0" fontId="12" fillId="0" borderId="0" xfId="84" applyFont="1" applyFill="1" applyBorder="1">
      <alignment/>
      <protection/>
    </xf>
    <xf numFmtId="0" fontId="6" fillId="0" borderId="12" xfId="84" applyFont="1" applyBorder="1" applyAlignment="1">
      <alignment wrapText="1"/>
      <protection/>
    </xf>
    <xf numFmtId="0" fontId="6" fillId="0" borderId="0" xfId="84" applyFont="1" applyAlignment="1">
      <alignment/>
      <protection/>
    </xf>
    <xf numFmtId="3" fontId="6" fillId="0" borderId="10" xfId="84" applyNumberFormat="1" applyFont="1" applyFill="1" applyBorder="1" applyAlignment="1">
      <alignment horizontal="center"/>
      <protection/>
    </xf>
    <xf numFmtId="0" fontId="3" fillId="0" borderId="0" xfId="85" applyAlignment="1">
      <alignment wrapText="1"/>
      <protection/>
    </xf>
    <xf numFmtId="0" fontId="3" fillId="0" borderId="12" xfId="85" applyBorder="1" applyAlignment="1">
      <alignment wrapText="1"/>
      <protection/>
    </xf>
    <xf numFmtId="0" fontId="2" fillId="0" borderId="12" xfId="84" applyBorder="1" applyAlignment="1">
      <alignment wrapText="1"/>
      <protection/>
    </xf>
    <xf numFmtId="0" fontId="3" fillId="0" borderId="0" xfId="85" applyAlignment="1">
      <alignment horizontal="justify" wrapText="1"/>
      <protection/>
    </xf>
    <xf numFmtId="0" fontId="3" fillId="0" borderId="12" xfId="85" applyBorder="1" applyAlignment="1">
      <alignment horizontal="justify" wrapText="1"/>
      <protection/>
    </xf>
    <xf numFmtId="0" fontId="6" fillId="0" borderId="0" xfId="84" applyFont="1" applyBorder="1" applyAlignment="1">
      <alignment wrapText="1"/>
      <protection/>
    </xf>
    <xf numFmtId="0" fontId="6" fillId="0" borderId="0" xfId="84" applyFont="1" applyBorder="1" applyAlignment="1">
      <alignment horizontal="left" wrapText="1"/>
      <protection/>
    </xf>
    <xf numFmtId="0" fontId="2" fillId="0" borderId="0" xfId="84" applyBorder="1" applyAlignment="1">
      <alignment wrapText="1"/>
      <protection/>
    </xf>
    <xf numFmtId="0" fontId="6" fillId="0" borderId="0" xfId="84" applyFont="1" applyAlignment="1">
      <alignment horizontal="fill" wrapText="1"/>
      <protection/>
    </xf>
    <xf numFmtId="0" fontId="2" fillId="0" borderId="0" xfId="84" applyAlignment="1">
      <alignment horizontal="fill" wrapText="1"/>
      <protection/>
    </xf>
    <xf numFmtId="0" fontId="6" fillId="0" borderId="0" xfId="84" applyFont="1" applyAlignment="1">
      <alignment horizontal="left" wrapText="1"/>
      <protection/>
    </xf>
    <xf numFmtId="0" fontId="2" fillId="0" borderId="0" xfId="84" applyAlignment="1">
      <alignment horizontal="left" wrapText="1"/>
      <protection/>
    </xf>
    <xf numFmtId="0" fontId="6" fillId="0" borderId="0" xfId="86" applyFont="1" applyFill="1" applyBorder="1" applyAlignment="1">
      <alignment wrapText="1"/>
      <protection/>
    </xf>
    <xf numFmtId="0" fontId="6" fillId="0" borderId="0" xfId="85" applyFont="1" applyBorder="1" applyAlignment="1">
      <alignment horizontal="left" wrapText="1"/>
      <protection/>
    </xf>
    <xf numFmtId="0" fontId="5" fillId="0" borderId="0" xfId="84" applyFont="1" applyAlignment="1">
      <alignment horizontal="right"/>
      <protection/>
    </xf>
    <xf numFmtId="0" fontId="5" fillId="0" borderId="0" xfId="84" applyFont="1" applyAlignment="1">
      <alignment horizontal="left"/>
      <protection/>
    </xf>
    <xf numFmtId="3" fontId="11" fillId="0" borderId="10" xfId="85" applyNumberFormat="1" applyFont="1" applyBorder="1" applyAlignment="1">
      <alignment horizontal="center"/>
      <protection/>
    </xf>
    <xf numFmtId="0" fontId="11" fillId="0" borderId="10" xfId="85" applyFont="1" applyBorder="1" applyAlignment="1">
      <alignment horizontal="center"/>
      <protection/>
    </xf>
    <xf numFmtId="0" fontId="6" fillId="0" borderId="0" xfId="84" applyFont="1" applyBorder="1" applyAlignment="1">
      <alignment horizontal="center" wrapText="1"/>
      <protection/>
    </xf>
    <xf numFmtId="0" fontId="6" fillId="0" borderId="12" xfId="85" applyFont="1" applyBorder="1" applyAlignment="1">
      <alignment horizontal="left" wrapText="1"/>
      <protection/>
    </xf>
    <xf numFmtId="0" fontId="13" fillId="0" borderId="0" xfId="84" applyFont="1" applyAlignment="1">
      <alignment/>
      <protection/>
    </xf>
    <xf numFmtId="0" fontId="13" fillId="0" borderId="0" xfId="84" applyFont="1" applyBorder="1" applyAlignment="1">
      <alignment/>
      <protection/>
    </xf>
    <xf numFmtId="0" fontId="6" fillId="0" borderId="0" xfId="86" applyFont="1" applyFill="1" applyBorder="1" applyAlignment="1">
      <alignment horizontal="left"/>
      <protection/>
    </xf>
    <xf numFmtId="0" fontId="6" fillId="0" borderId="0" xfId="83" applyFont="1" applyAlignment="1">
      <alignment/>
      <protection/>
    </xf>
    <xf numFmtId="0" fontId="6" fillId="0" borderId="0" xfId="84" applyFont="1" applyBorder="1" applyAlignment="1">
      <alignment horizontal="fill"/>
      <protection/>
    </xf>
    <xf numFmtId="0" fontId="6" fillId="0" borderId="0" xfId="85" applyFont="1" applyBorder="1" applyAlignment="1">
      <alignment horizontal="left"/>
      <protection/>
    </xf>
    <xf numFmtId="0" fontId="6" fillId="0" borderId="12" xfId="85" applyFont="1" applyBorder="1" applyAlignment="1">
      <alignment horizontal="left"/>
      <protection/>
    </xf>
    <xf numFmtId="0" fontId="6" fillId="0" borderId="0" xfId="84" applyFont="1" applyBorder="1" applyAlignment="1">
      <alignment/>
      <protection/>
    </xf>
    <xf numFmtId="0" fontId="8" fillId="0" borderId="0" xfId="84" applyFont="1" applyBorder="1" applyAlignment="1">
      <alignment horizontal="left"/>
      <protection/>
    </xf>
    <xf numFmtId="0" fontId="11" fillId="0" borderId="0" xfId="84" applyFont="1" applyBorder="1" applyAlignment="1">
      <alignment horizontal="left"/>
      <protection/>
    </xf>
    <xf numFmtId="0" fontId="10" fillId="0" borderId="0" xfId="84" applyFont="1" applyBorder="1" applyAlignment="1">
      <alignment horizontal="left"/>
      <protection/>
    </xf>
    <xf numFmtId="0" fontId="3" fillId="0" borderId="0" xfId="85" applyFont="1" applyAlignment="1">
      <alignment/>
      <protection/>
    </xf>
    <xf numFmtId="0" fontId="6" fillId="0" borderId="12" xfId="84" applyFont="1" applyBorder="1" applyAlignment="1">
      <alignment/>
      <protection/>
    </xf>
    <xf numFmtId="0" fontId="14" fillId="0" borderId="0" xfId="84" applyFont="1" applyBorder="1" applyAlignment="1">
      <alignment horizontal="left"/>
      <protection/>
    </xf>
    <xf numFmtId="0" fontId="14" fillId="0" borderId="0" xfId="84" applyFont="1" applyBorder="1" applyAlignment="1">
      <alignment horizontal="right"/>
      <protection/>
    </xf>
    <xf numFmtId="0" fontId="14" fillId="0" borderId="0" xfId="84" applyFont="1" applyBorder="1" applyAlignment="1">
      <alignment/>
      <protection/>
    </xf>
    <xf numFmtId="0" fontId="6" fillId="0" borderId="0" xfId="84" applyFont="1" applyAlignment="1">
      <alignment horizontal="left"/>
      <protection/>
    </xf>
    <xf numFmtId="0" fontId="3" fillId="0" borderId="12" xfId="85" applyFont="1" applyBorder="1" applyAlignment="1">
      <alignment horizontal="justify"/>
      <protection/>
    </xf>
    <xf numFmtId="193" fontId="6" fillId="0" borderId="0" xfId="84" applyNumberFormat="1" applyFont="1">
      <alignment/>
      <protection/>
    </xf>
    <xf numFmtId="3" fontId="6" fillId="0" borderId="10" xfId="85" applyNumberFormat="1" applyFont="1" applyBorder="1" applyAlignment="1">
      <alignment horizontal="center"/>
      <protection/>
    </xf>
    <xf numFmtId="0" fontId="6" fillId="0" borderId="13" xfId="86" applyFont="1" applyFill="1" applyBorder="1" applyAlignment="1">
      <alignment horizontal="center"/>
      <protection/>
    </xf>
    <xf numFmtId="0" fontId="6" fillId="0" borderId="14" xfId="86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49" fontId="1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3" fontId="15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6" fillId="0" borderId="13" xfId="84" applyNumberFormat="1" applyFont="1" applyFill="1" applyBorder="1" applyAlignment="1">
      <alignment horizontal="center"/>
      <protection/>
    </xf>
    <xf numFmtId="3" fontId="6" fillId="0" borderId="14" xfId="84" applyNumberFormat="1" applyFont="1" applyFill="1" applyBorder="1" applyAlignment="1">
      <alignment horizontal="center"/>
      <protection/>
    </xf>
    <xf numFmtId="4" fontId="0" fillId="0" borderId="10" xfId="0" applyNumberFormat="1" applyFill="1" applyBorder="1" applyAlignment="1">
      <alignment horizontal="center"/>
    </xf>
    <xf numFmtId="0" fontId="3" fillId="0" borderId="0" xfId="85" applyBorder="1" applyAlignment="1">
      <alignment wrapText="1"/>
      <protection/>
    </xf>
    <xf numFmtId="0" fontId="3" fillId="0" borderId="0" xfId="85" applyBorder="1" applyAlignment="1">
      <alignment horizontal="justify" wrapText="1"/>
      <protection/>
    </xf>
    <xf numFmtId="0" fontId="2" fillId="0" borderId="0" xfId="84" applyBorder="1" applyAlignment="1">
      <alignment horizontal="left" vertical="top"/>
      <protection/>
    </xf>
    <xf numFmtId="0" fontId="11" fillId="0" borderId="10" xfId="0" applyFont="1" applyFill="1" applyBorder="1" applyAlignment="1">
      <alignment horizontal="center" vertical="center" wrapText="1"/>
    </xf>
    <xf numFmtId="2" fontId="6" fillId="0" borderId="10" xfId="84" applyNumberFormat="1" applyFont="1" applyFill="1" applyBorder="1" applyAlignment="1">
      <alignment horizontal="center"/>
      <protection/>
    </xf>
    <xf numFmtId="2" fontId="6" fillId="0" borderId="13" xfId="84" applyNumberFormat="1" applyFont="1" applyFill="1" applyBorder="1" applyAlignment="1">
      <alignment horizontal="center"/>
      <protection/>
    </xf>
    <xf numFmtId="2" fontId="6" fillId="0" borderId="14" xfId="84" applyNumberFormat="1" applyFont="1" applyFill="1" applyBorder="1" applyAlignment="1">
      <alignment horizontal="center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0" fontId="11" fillId="0" borderId="10" xfId="74" applyFont="1" applyFill="1" applyBorder="1" applyAlignment="1">
      <alignment horizontal="center" vertical="center" wrapText="1"/>
      <protection/>
    </xf>
    <xf numFmtId="0" fontId="11" fillId="0" borderId="10" xfId="77" applyFont="1" applyFill="1" applyBorder="1" applyAlignment="1">
      <alignment horizontal="center" vertical="center" wrapText="1"/>
      <protection/>
    </xf>
    <xf numFmtId="0" fontId="11" fillId="0" borderId="10" xfId="78" applyFont="1" applyFill="1" applyBorder="1" applyAlignment="1">
      <alignment horizontal="center" vertical="center" wrapText="1"/>
      <protection/>
    </xf>
    <xf numFmtId="0" fontId="11" fillId="0" borderId="10" xfId="79" applyFont="1" applyFill="1" applyBorder="1" applyAlignment="1">
      <alignment horizontal="center" vertical="center" wrapText="1"/>
      <protection/>
    </xf>
    <xf numFmtId="0" fontId="11" fillId="0" borderId="10" xfId="80" applyFont="1" applyFill="1" applyBorder="1" applyAlignment="1">
      <alignment horizontal="center" vertical="center" wrapText="1"/>
      <protection/>
    </xf>
    <xf numFmtId="0" fontId="11" fillId="0" borderId="10" xfId="81" applyFont="1" applyFill="1" applyBorder="1" applyAlignment="1">
      <alignment horizontal="center" vertical="center" wrapText="1"/>
      <protection/>
    </xf>
    <xf numFmtId="0" fontId="11" fillId="0" borderId="10" xfId="82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11" fillId="0" borderId="10" xfId="58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0" fontId="11" fillId="0" borderId="10" xfId="62" applyFont="1" applyFill="1" applyBorder="1" applyAlignment="1">
      <alignment horizontal="center" vertical="center" wrapText="1"/>
      <protection/>
    </xf>
    <xf numFmtId="0" fontId="11" fillId="0" borderId="10" xfId="64" applyFont="1" applyFill="1" applyBorder="1" applyAlignment="1">
      <alignment horizontal="center" vertical="center" wrapText="1"/>
      <protection/>
    </xf>
    <xf numFmtId="0" fontId="11" fillId="0" borderId="10" xfId="65" applyFont="1" applyFill="1" applyBorder="1" applyAlignment="1">
      <alignment horizontal="center" vertical="center" wrapText="1"/>
      <protection/>
    </xf>
    <xf numFmtId="0" fontId="11" fillId="0" borderId="10" xfId="66" applyFont="1" applyFill="1" applyBorder="1" applyAlignment="1">
      <alignment horizontal="center" vertical="center" wrapText="1"/>
      <protection/>
    </xf>
    <xf numFmtId="0" fontId="11" fillId="0" borderId="10" xfId="67" applyFont="1" applyFill="1" applyBorder="1" applyAlignment="1">
      <alignment horizontal="center" vertical="center" wrapText="1"/>
      <protection/>
    </xf>
    <xf numFmtId="0" fontId="11" fillId="0" borderId="10" xfId="68" applyFont="1" applyFill="1" applyBorder="1" applyAlignment="1">
      <alignment horizontal="center" vertical="center" wrapText="1"/>
      <protection/>
    </xf>
    <xf numFmtId="0" fontId="11" fillId="0" borderId="10" xfId="69" applyFont="1" applyFill="1" applyBorder="1" applyAlignment="1">
      <alignment horizontal="center" vertical="center" wrapText="1"/>
      <protection/>
    </xf>
    <xf numFmtId="0" fontId="11" fillId="0" borderId="10" xfId="70" applyFont="1" applyFill="1" applyBorder="1" applyAlignment="1">
      <alignment horizontal="center" vertical="center" wrapText="1"/>
      <protection/>
    </xf>
    <xf numFmtId="0" fontId="11" fillId="0" borderId="10" xfId="71" applyFont="1" applyFill="1" applyBorder="1" applyAlignment="1">
      <alignment horizontal="center" vertical="center" wrapText="1"/>
      <protection/>
    </xf>
    <xf numFmtId="0" fontId="11" fillId="0" borderId="10" xfId="72" applyFont="1" applyFill="1" applyBorder="1" applyAlignment="1">
      <alignment horizontal="center" vertical="center" wrapText="1"/>
      <protection/>
    </xf>
    <xf numFmtId="0" fontId="11" fillId="0" borderId="10" xfId="75" applyFont="1" applyFill="1" applyBorder="1" applyAlignment="1">
      <alignment horizontal="center" vertical="center" wrapText="1"/>
      <protection/>
    </xf>
    <xf numFmtId="3" fontId="6" fillId="0" borderId="0" xfId="84" applyNumberFormat="1" applyFont="1" applyFill="1" applyBorder="1" applyAlignment="1">
      <alignment horizontal="center"/>
      <protection/>
    </xf>
    <xf numFmtId="0" fontId="11" fillId="0" borderId="10" xfId="76" applyFont="1" applyFill="1" applyBorder="1" applyAlignment="1">
      <alignment horizontal="center" vertical="center" wrapText="1"/>
      <protection/>
    </xf>
    <xf numFmtId="2" fontId="11" fillId="0" borderId="10" xfId="0" applyNumberFormat="1" applyFont="1" applyFill="1" applyBorder="1" applyAlignment="1">
      <alignment horizontal="center" vertical="center" wrapText="1"/>
    </xf>
    <xf numFmtId="3" fontId="6" fillId="0" borderId="10" xfId="85" applyNumberFormat="1" applyFont="1" applyBorder="1" applyAlignment="1">
      <alignment horizontal="center" vertical="center"/>
      <protection/>
    </xf>
    <xf numFmtId="0" fontId="6" fillId="0" borderId="10" xfId="86" applyFont="1" applyFill="1" applyBorder="1" applyAlignment="1">
      <alignment horizontal="center" vertical="center"/>
      <protection/>
    </xf>
    <xf numFmtId="0" fontId="6" fillId="0" borderId="10" xfId="83" applyFont="1" applyBorder="1" applyAlignment="1">
      <alignment horizontal="center" vertical="center"/>
      <protection/>
    </xf>
    <xf numFmtId="0" fontId="6" fillId="0" borderId="11" xfId="83" applyFont="1" applyBorder="1" applyAlignment="1">
      <alignment horizontal="center" vertical="center"/>
      <protection/>
    </xf>
    <xf numFmtId="4" fontId="6" fillId="0" borderId="0" xfId="84" applyNumberFormat="1" applyFont="1" applyFill="1" applyBorder="1" applyAlignment="1">
      <alignment horizontal="center"/>
      <protection/>
    </xf>
    <xf numFmtId="0" fontId="6" fillId="0" borderId="0" xfId="84" applyFont="1" applyBorder="1" applyAlignment="1">
      <alignment wrapText="1"/>
      <protection/>
    </xf>
    <xf numFmtId="3" fontId="6" fillId="0" borderId="0" xfId="84" applyNumberFormat="1" applyFont="1" applyBorder="1" applyAlignment="1">
      <alignment horizontal="center"/>
      <protection/>
    </xf>
    <xf numFmtId="49" fontId="0" fillId="0" borderId="10" xfId="0" applyNumberFormat="1" applyFont="1" applyBorder="1" applyAlignment="1">
      <alignment/>
    </xf>
    <xf numFmtId="0" fontId="17" fillId="0" borderId="0" xfId="84" applyFont="1">
      <alignment/>
      <protection/>
    </xf>
    <xf numFmtId="0" fontId="17" fillId="0" borderId="0" xfId="84" applyFont="1" applyAlignment="1">
      <alignment wrapText="1"/>
      <protection/>
    </xf>
    <xf numFmtId="0" fontId="17" fillId="0" borderId="0" xfId="84" applyFont="1" applyBorder="1" applyAlignment="1">
      <alignment horizontal="center"/>
      <protection/>
    </xf>
    <xf numFmtId="2" fontId="17" fillId="0" borderId="0" xfId="84" applyNumberFormat="1" applyFont="1" applyBorder="1" applyAlignment="1">
      <alignment horizontal="center"/>
      <protection/>
    </xf>
    <xf numFmtId="0" fontId="17" fillId="0" borderId="0" xfId="84" applyFont="1" applyBorder="1">
      <alignment/>
      <protection/>
    </xf>
    <xf numFmtId="0" fontId="17" fillId="0" borderId="0" xfId="84" applyFont="1" applyBorder="1">
      <alignment/>
      <protection/>
    </xf>
    <xf numFmtId="0" fontId="17" fillId="0" borderId="0" xfId="84" applyFont="1">
      <alignment/>
      <protection/>
    </xf>
    <xf numFmtId="2" fontId="6" fillId="0" borderId="0" xfId="84" applyNumberFormat="1" applyFont="1" applyFill="1" applyBorder="1" applyAlignment="1">
      <alignment horizontal="center"/>
      <protection/>
    </xf>
    <xf numFmtId="3" fontId="11" fillId="0" borderId="0" xfId="85" applyNumberFormat="1" applyFont="1" applyBorder="1" applyAlignment="1">
      <alignment horizontal="center"/>
      <protection/>
    </xf>
    <xf numFmtId="0" fontId="11" fillId="0" borderId="0" xfId="85" applyFont="1" applyBorder="1" applyAlignment="1">
      <alignment horizontal="center"/>
      <protection/>
    </xf>
    <xf numFmtId="0" fontId="6" fillId="0" borderId="11" xfId="84" applyFont="1" applyBorder="1" applyAlignment="1">
      <alignment horizontal="center"/>
      <protection/>
    </xf>
    <xf numFmtId="0" fontId="6" fillId="0" borderId="15" xfId="84" applyFont="1" applyBorder="1" applyAlignment="1">
      <alignment horizontal="center"/>
      <protection/>
    </xf>
    <xf numFmtId="0" fontId="6" fillId="0" borderId="12" xfId="84" applyFont="1" applyBorder="1" applyAlignment="1">
      <alignment horizontal="left" wrapText="1"/>
      <protection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1" xfId="84" applyFont="1" applyBorder="1" applyAlignment="1">
      <alignment horizontal="center" vertical="center"/>
      <protection/>
    </xf>
    <xf numFmtId="0" fontId="6" fillId="0" borderId="15" xfId="84" applyFont="1" applyBorder="1" applyAlignment="1">
      <alignment horizontal="center" vertical="center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4" xfId="77"/>
    <cellStyle name="Обычный 5" xfId="78"/>
    <cellStyle name="Обычный 6" xfId="79"/>
    <cellStyle name="Обычный 7" xfId="80"/>
    <cellStyle name="Обычный 8" xfId="81"/>
    <cellStyle name="Обычный 9" xfId="82"/>
    <cellStyle name="Обычный_far_coll" xfId="83"/>
    <cellStyle name="Обычный_far_fitt" xfId="84"/>
    <cellStyle name="Обычный_far_new" xfId="85"/>
    <cellStyle name="Обычный_far_vent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Relationship Id="rId28" Type="http://schemas.openxmlformats.org/officeDocument/2006/relationships/image" Target="../media/image29.png" /><Relationship Id="rId29" Type="http://schemas.openxmlformats.org/officeDocument/2006/relationships/image" Target="../media/image30.png" /><Relationship Id="rId30" Type="http://schemas.openxmlformats.org/officeDocument/2006/relationships/image" Target="../media/image31.png" /><Relationship Id="rId31" Type="http://schemas.openxmlformats.org/officeDocument/2006/relationships/image" Target="../media/image32.png" /><Relationship Id="rId32" Type="http://schemas.openxmlformats.org/officeDocument/2006/relationships/image" Target="../media/image33.png" /><Relationship Id="rId33" Type="http://schemas.openxmlformats.org/officeDocument/2006/relationships/image" Target="../media/image34.png" /><Relationship Id="rId34" Type="http://schemas.openxmlformats.org/officeDocument/2006/relationships/image" Target="../media/image36.png" /><Relationship Id="rId35" Type="http://schemas.openxmlformats.org/officeDocument/2006/relationships/image" Target="../media/image37.png" /><Relationship Id="rId36" Type="http://schemas.openxmlformats.org/officeDocument/2006/relationships/image" Target="../media/image38.emf" /><Relationship Id="rId37" Type="http://schemas.openxmlformats.org/officeDocument/2006/relationships/image" Target="../media/image39.jpeg" /><Relationship Id="rId38" Type="http://schemas.openxmlformats.org/officeDocument/2006/relationships/image" Target="../media/image40.jpeg" /><Relationship Id="rId39" Type="http://schemas.openxmlformats.org/officeDocument/2006/relationships/image" Target="../media/image41.jpeg" /><Relationship Id="rId40" Type="http://schemas.openxmlformats.org/officeDocument/2006/relationships/image" Target="../media/image42.jpeg" /><Relationship Id="rId41" Type="http://schemas.openxmlformats.org/officeDocument/2006/relationships/image" Target="../media/image43.jpeg" /><Relationship Id="rId42" Type="http://schemas.openxmlformats.org/officeDocument/2006/relationships/image" Target="../media/image44.jpeg" /><Relationship Id="rId43" Type="http://schemas.openxmlformats.org/officeDocument/2006/relationships/image" Target="../media/image45.jpeg" /><Relationship Id="rId44" Type="http://schemas.openxmlformats.org/officeDocument/2006/relationships/image" Target="../media/image46.jpeg" /><Relationship Id="rId45" Type="http://schemas.openxmlformats.org/officeDocument/2006/relationships/image" Target="../media/image47.jpeg" /><Relationship Id="rId46" Type="http://schemas.openxmlformats.org/officeDocument/2006/relationships/image" Target="../media/image48.jpeg" /><Relationship Id="rId47" Type="http://schemas.openxmlformats.org/officeDocument/2006/relationships/image" Target="../media/image49.jpeg" /><Relationship Id="rId48" Type="http://schemas.openxmlformats.org/officeDocument/2006/relationships/image" Target="../media/image50.jpeg" /><Relationship Id="rId49" Type="http://schemas.openxmlformats.org/officeDocument/2006/relationships/image" Target="../media/image51.jpeg" /><Relationship Id="rId50" Type="http://schemas.openxmlformats.org/officeDocument/2006/relationships/image" Target="../media/image52.jpeg" /><Relationship Id="rId51" Type="http://schemas.openxmlformats.org/officeDocument/2006/relationships/image" Target="../media/image53.jpeg" /><Relationship Id="rId52" Type="http://schemas.openxmlformats.org/officeDocument/2006/relationships/image" Target="../media/image55.jpeg" /><Relationship Id="rId53" Type="http://schemas.openxmlformats.org/officeDocument/2006/relationships/image" Target="../media/image56.jpeg" /><Relationship Id="rId54" Type="http://schemas.openxmlformats.org/officeDocument/2006/relationships/image" Target="../media/image57.jpeg" /><Relationship Id="rId55" Type="http://schemas.openxmlformats.org/officeDocument/2006/relationships/image" Target="../media/image58.jpeg" /><Relationship Id="rId56" Type="http://schemas.openxmlformats.org/officeDocument/2006/relationships/image" Target="../media/image59.jpeg" /><Relationship Id="rId57" Type="http://schemas.openxmlformats.org/officeDocument/2006/relationships/image" Target="../media/image60.jpeg" /><Relationship Id="rId58" Type="http://schemas.openxmlformats.org/officeDocument/2006/relationships/image" Target="../media/image61.jpeg" /><Relationship Id="rId59" Type="http://schemas.openxmlformats.org/officeDocument/2006/relationships/image" Target="../media/image63.jpeg" /><Relationship Id="rId60" Type="http://schemas.openxmlformats.org/officeDocument/2006/relationships/image" Target="../media/image64.jpeg" /><Relationship Id="rId61" Type="http://schemas.openxmlformats.org/officeDocument/2006/relationships/image" Target="../media/image65.jpeg" /><Relationship Id="rId62" Type="http://schemas.openxmlformats.org/officeDocument/2006/relationships/image" Target="../media/image66.jpeg" /><Relationship Id="rId63" Type="http://schemas.openxmlformats.org/officeDocument/2006/relationships/image" Target="../media/image67.jpeg" /><Relationship Id="rId64" Type="http://schemas.openxmlformats.org/officeDocument/2006/relationships/image" Target="../media/image68.jpeg" /><Relationship Id="rId65" Type="http://schemas.openxmlformats.org/officeDocument/2006/relationships/image" Target="../media/image6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231</xdr:row>
      <xdr:rowOff>0</xdr:rowOff>
    </xdr:from>
    <xdr:to>
      <xdr:col>6</xdr:col>
      <xdr:colOff>19050</xdr:colOff>
      <xdr:row>233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3434000"/>
          <a:ext cx="476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231</xdr:row>
      <xdr:rowOff>104775</xdr:rowOff>
    </xdr:from>
    <xdr:to>
      <xdr:col>13</xdr:col>
      <xdr:colOff>285750</xdr:colOff>
      <xdr:row>233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4353877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236</xdr:row>
      <xdr:rowOff>47625</xdr:rowOff>
    </xdr:from>
    <xdr:to>
      <xdr:col>6</xdr:col>
      <xdr:colOff>352425</xdr:colOff>
      <xdr:row>237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4615100"/>
          <a:ext cx="857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236</xdr:row>
      <xdr:rowOff>28575</xdr:rowOff>
    </xdr:from>
    <xdr:to>
      <xdr:col>13</xdr:col>
      <xdr:colOff>371475</xdr:colOff>
      <xdr:row>237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44596050"/>
          <a:ext cx="83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145</xdr:row>
      <xdr:rowOff>19050</xdr:rowOff>
    </xdr:from>
    <xdr:to>
      <xdr:col>13</xdr:col>
      <xdr:colOff>133350</xdr:colOff>
      <xdr:row>149</xdr:row>
      <xdr:rowOff>133350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20025" y="27117675"/>
          <a:ext cx="3619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66675</xdr:colOff>
      <xdr:row>158</xdr:row>
      <xdr:rowOff>142875</xdr:rowOff>
    </xdr:from>
    <xdr:to>
      <xdr:col>6</xdr:col>
      <xdr:colOff>219075</xdr:colOff>
      <xdr:row>161</xdr:row>
      <xdr:rowOff>85725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95650" y="29651325"/>
          <a:ext cx="79057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295275</xdr:colOff>
      <xdr:row>152</xdr:row>
      <xdr:rowOff>38100</xdr:rowOff>
    </xdr:from>
    <xdr:to>
      <xdr:col>13</xdr:col>
      <xdr:colOff>76200</xdr:colOff>
      <xdr:row>156</xdr:row>
      <xdr:rowOff>28575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29550" y="28413075"/>
          <a:ext cx="295275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57150</xdr:colOff>
      <xdr:row>241</xdr:row>
      <xdr:rowOff>114300</xdr:rowOff>
    </xdr:from>
    <xdr:to>
      <xdr:col>6</xdr:col>
      <xdr:colOff>371475</xdr:colOff>
      <xdr:row>242</xdr:row>
      <xdr:rowOff>114300</xdr:rowOff>
    </xdr:to>
    <xdr:pic>
      <xdr:nvPicPr>
        <xdr:cNvPr id="8" name="Pictur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86125" y="45653325"/>
          <a:ext cx="9525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238125</xdr:colOff>
      <xdr:row>241</xdr:row>
      <xdr:rowOff>95250</xdr:rowOff>
    </xdr:from>
    <xdr:to>
      <xdr:col>13</xdr:col>
      <xdr:colOff>104775</xdr:colOff>
      <xdr:row>244</xdr:row>
      <xdr:rowOff>47625</xdr:rowOff>
    </xdr:to>
    <xdr:pic>
      <xdr:nvPicPr>
        <xdr:cNvPr id="9" name="Picture 35"/>
        <xdr:cNvPicPr preferRelativeResize="1">
          <a:picLocks noChangeAspect="1"/>
        </xdr:cNvPicPr>
      </xdr:nvPicPr>
      <xdr:blipFill>
        <a:blip r:embed="rId9"/>
        <a:srcRect t="4301" r="-2563" b="27957"/>
        <a:stretch>
          <a:fillRect/>
        </a:stretch>
      </xdr:blipFill>
      <xdr:spPr>
        <a:xfrm>
          <a:off x="7772400" y="45634275"/>
          <a:ext cx="3810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28575</xdr:colOff>
      <xdr:row>117</xdr:row>
      <xdr:rowOff>123825</xdr:rowOff>
    </xdr:from>
    <xdr:to>
      <xdr:col>13</xdr:col>
      <xdr:colOff>285750</xdr:colOff>
      <xdr:row>121</xdr:row>
      <xdr:rowOff>85725</xdr:rowOff>
    </xdr:to>
    <xdr:pic>
      <xdr:nvPicPr>
        <xdr:cNvPr id="10" name="Picture 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62850" y="22012275"/>
          <a:ext cx="771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180975</xdr:colOff>
      <xdr:row>79</xdr:row>
      <xdr:rowOff>152400</xdr:rowOff>
    </xdr:from>
    <xdr:to>
      <xdr:col>13</xdr:col>
      <xdr:colOff>104775</xdr:colOff>
      <xdr:row>82</xdr:row>
      <xdr:rowOff>76200</xdr:rowOff>
    </xdr:to>
    <xdr:pic>
      <xdr:nvPicPr>
        <xdr:cNvPr id="11" name="Picture 40" descr="50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715250" y="14544675"/>
          <a:ext cx="438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80</xdr:row>
      <xdr:rowOff>114300</xdr:rowOff>
    </xdr:from>
    <xdr:to>
      <xdr:col>6</xdr:col>
      <xdr:colOff>38100</xdr:colOff>
      <xdr:row>84</xdr:row>
      <xdr:rowOff>0</xdr:rowOff>
    </xdr:to>
    <xdr:pic>
      <xdr:nvPicPr>
        <xdr:cNvPr id="12" name="Picture 41" descr="506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48050" y="14830425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86</xdr:row>
      <xdr:rowOff>66675</xdr:rowOff>
    </xdr:from>
    <xdr:to>
      <xdr:col>5</xdr:col>
      <xdr:colOff>619125</xdr:colOff>
      <xdr:row>89</xdr:row>
      <xdr:rowOff>57150</xdr:rowOff>
    </xdr:to>
    <xdr:pic>
      <xdr:nvPicPr>
        <xdr:cNvPr id="13" name="Picture 42" descr="51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43275" y="15754350"/>
          <a:ext cx="504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110</xdr:row>
      <xdr:rowOff>133350</xdr:rowOff>
    </xdr:from>
    <xdr:to>
      <xdr:col>13</xdr:col>
      <xdr:colOff>228600</xdr:colOff>
      <xdr:row>113</xdr:row>
      <xdr:rowOff>19050</xdr:rowOff>
    </xdr:to>
    <xdr:pic>
      <xdr:nvPicPr>
        <xdr:cNvPr id="14" name="Picture 43" descr="526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724775" y="205644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109</xdr:row>
      <xdr:rowOff>76200</xdr:rowOff>
    </xdr:from>
    <xdr:to>
      <xdr:col>6</xdr:col>
      <xdr:colOff>95250</xdr:colOff>
      <xdr:row>111</xdr:row>
      <xdr:rowOff>304800</xdr:rowOff>
    </xdr:to>
    <xdr:pic>
      <xdr:nvPicPr>
        <xdr:cNvPr id="15" name="Picture 44" descr="53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14700" y="20345400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123</xdr:row>
      <xdr:rowOff>95250</xdr:rowOff>
    </xdr:from>
    <xdr:to>
      <xdr:col>6</xdr:col>
      <xdr:colOff>333375</xdr:colOff>
      <xdr:row>126</xdr:row>
      <xdr:rowOff>152400</xdr:rowOff>
    </xdr:to>
    <xdr:pic>
      <xdr:nvPicPr>
        <xdr:cNvPr id="16" name="Picture 46" descr="541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05175" y="23117175"/>
          <a:ext cx="895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153</xdr:row>
      <xdr:rowOff>47625</xdr:rowOff>
    </xdr:from>
    <xdr:to>
      <xdr:col>6</xdr:col>
      <xdr:colOff>171450</xdr:colOff>
      <xdr:row>156</xdr:row>
      <xdr:rowOff>104775</xdr:rowOff>
    </xdr:to>
    <xdr:pic>
      <xdr:nvPicPr>
        <xdr:cNvPr id="17" name="Picture 50" descr="56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57575" y="28584525"/>
          <a:ext cx="581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157</xdr:row>
      <xdr:rowOff>47625</xdr:rowOff>
    </xdr:from>
    <xdr:to>
      <xdr:col>13</xdr:col>
      <xdr:colOff>190500</xdr:colOff>
      <xdr:row>160</xdr:row>
      <xdr:rowOff>0</xdr:rowOff>
    </xdr:to>
    <xdr:pic>
      <xdr:nvPicPr>
        <xdr:cNvPr id="18" name="Picture 51" descr="565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96200" y="293941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164</xdr:row>
      <xdr:rowOff>38100</xdr:rowOff>
    </xdr:from>
    <xdr:to>
      <xdr:col>13</xdr:col>
      <xdr:colOff>228600</xdr:colOff>
      <xdr:row>167</xdr:row>
      <xdr:rowOff>142875</xdr:rowOff>
    </xdr:to>
    <xdr:pic>
      <xdr:nvPicPr>
        <xdr:cNvPr id="19" name="Picture 52" descr="575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610475" y="30680025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163</xdr:row>
      <xdr:rowOff>38100</xdr:rowOff>
    </xdr:from>
    <xdr:to>
      <xdr:col>6</xdr:col>
      <xdr:colOff>304800</xdr:colOff>
      <xdr:row>167</xdr:row>
      <xdr:rowOff>114300</xdr:rowOff>
    </xdr:to>
    <xdr:pic>
      <xdr:nvPicPr>
        <xdr:cNvPr id="20" name="Picture 53" descr="570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71850" y="30518100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180</xdr:row>
      <xdr:rowOff>57150</xdr:rowOff>
    </xdr:from>
    <xdr:to>
      <xdr:col>13</xdr:col>
      <xdr:colOff>133350</xdr:colOff>
      <xdr:row>183</xdr:row>
      <xdr:rowOff>142875</xdr:rowOff>
    </xdr:to>
    <xdr:pic>
      <xdr:nvPicPr>
        <xdr:cNvPr id="21" name="Picture 57" descr="8865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686675" y="33756600"/>
          <a:ext cx="495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186</xdr:row>
      <xdr:rowOff>133350</xdr:rowOff>
    </xdr:from>
    <xdr:to>
      <xdr:col>13</xdr:col>
      <xdr:colOff>104775</xdr:colOff>
      <xdr:row>189</xdr:row>
      <xdr:rowOff>123825</xdr:rowOff>
    </xdr:to>
    <xdr:pic>
      <xdr:nvPicPr>
        <xdr:cNvPr id="22" name="Picture 58" descr="887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772400" y="34975800"/>
          <a:ext cx="381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25</xdr:row>
      <xdr:rowOff>95250</xdr:rowOff>
    </xdr:from>
    <xdr:to>
      <xdr:col>13</xdr:col>
      <xdr:colOff>104775</xdr:colOff>
      <xdr:row>32</xdr:row>
      <xdr:rowOff>19050</xdr:rowOff>
    </xdr:to>
    <xdr:pic>
      <xdr:nvPicPr>
        <xdr:cNvPr id="23" name="Picture 63" descr="607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667625" y="4886325"/>
          <a:ext cx="485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15</xdr:row>
      <xdr:rowOff>19050</xdr:rowOff>
    </xdr:from>
    <xdr:to>
      <xdr:col>12</xdr:col>
      <xdr:colOff>504825</xdr:colOff>
      <xdr:row>20</xdr:row>
      <xdr:rowOff>133350</xdr:rowOff>
    </xdr:to>
    <xdr:pic>
      <xdr:nvPicPr>
        <xdr:cNvPr id="24" name="Picture 65" descr="607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600950" y="2867025"/>
          <a:ext cx="438150" cy="1085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28575</xdr:colOff>
      <xdr:row>25</xdr:row>
      <xdr:rowOff>85725</xdr:rowOff>
    </xdr:from>
    <xdr:to>
      <xdr:col>5</xdr:col>
      <xdr:colOff>514350</xdr:colOff>
      <xdr:row>32</xdr:row>
      <xdr:rowOff>95250</xdr:rowOff>
    </xdr:to>
    <xdr:pic>
      <xdr:nvPicPr>
        <xdr:cNvPr id="25" name="Picture 6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257550" y="4876800"/>
          <a:ext cx="485775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47625</xdr:colOff>
      <xdr:row>14</xdr:row>
      <xdr:rowOff>114300</xdr:rowOff>
    </xdr:from>
    <xdr:to>
      <xdr:col>5</xdr:col>
      <xdr:colOff>561975</xdr:colOff>
      <xdr:row>22</xdr:row>
      <xdr:rowOff>0</xdr:rowOff>
    </xdr:to>
    <xdr:pic>
      <xdr:nvPicPr>
        <xdr:cNvPr id="26" name="Picture 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276600" y="2800350"/>
          <a:ext cx="514350" cy="134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161925</xdr:colOff>
      <xdr:row>94</xdr:row>
      <xdr:rowOff>95250</xdr:rowOff>
    </xdr:from>
    <xdr:to>
      <xdr:col>12</xdr:col>
      <xdr:colOff>457200</xdr:colOff>
      <xdr:row>99</xdr:row>
      <xdr:rowOff>123825</xdr:rowOff>
    </xdr:to>
    <xdr:pic>
      <xdr:nvPicPr>
        <xdr:cNvPr id="27" name="Picture 7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696200" y="17449800"/>
          <a:ext cx="29527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238125</xdr:colOff>
      <xdr:row>67</xdr:row>
      <xdr:rowOff>142875</xdr:rowOff>
    </xdr:from>
    <xdr:to>
      <xdr:col>6</xdr:col>
      <xdr:colOff>47625</xdr:colOff>
      <xdr:row>76</xdr:row>
      <xdr:rowOff>133350</xdr:rowOff>
    </xdr:to>
    <xdr:pic>
      <xdr:nvPicPr>
        <xdr:cNvPr id="28" name="Picture 7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467100" y="12430125"/>
          <a:ext cx="447675" cy="1609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361950</xdr:colOff>
      <xdr:row>84</xdr:row>
      <xdr:rowOff>76200</xdr:rowOff>
    </xdr:from>
    <xdr:to>
      <xdr:col>13</xdr:col>
      <xdr:colOff>247650</xdr:colOff>
      <xdr:row>93</xdr:row>
      <xdr:rowOff>0</xdr:rowOff>
    </xdr:to>
    <xdr:pic>
      <xdr:nvPicPr>
        <xdr:cNvPr id="29" name="Picture 7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896225" y="15440025"/>
          <a:ext cx="400050" cy="1571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295275</xdr:colOff>
      <xdr:row>102</xdr:row>
      <xdr:rowOff>0</xdr:rowOff>
    </xdr:from>
    <xdr:to>
      <xdr:col>13</xdr:col>
      <xdr:colOff>219075</xdr:colOff>
      <xdr:row>109</xdr:row>
      <xdr:rowOff>9525</xdr:rowOff>
    </xdr:to>
    <xdr:pic>
      <xdr:nvPicPr>
        <xdr:cNvPr id="30" name="Picture 7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829550" y="19135725"/>
          <a:ext cx="43815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142875</xdr:colOff>
      <xdr:row>99</xdr:row>
      <xdr:rowOff>95250</xdr:rowOff>
    </xdr:from>
    <xdr:to>
      <xdr:col>6</xdr:col>
      <xdr:colOff>47625</xdr:colOff>
      <xdr:row>106</xdr:row>
      <xdr:rowOff>57150</xdr:rowOff>
    </xdr:to>
    <xdr:pic>
      <xdr:nvPicPr>
        <xdr:cNvPr id="31" name="Picture 7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371850" y="18421350"/>
          <a:ext cx="542925" cy="1419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123825</xdr:colOff>
      <xdr:row>129</xdr:row>
      <xdr:rowOff>47625</xdr:rowOff>
    </xdr:from>
    <xdr:to>
      <xdr:col>6</xdr:col>
      <xdr:colOff>276225</xdr:colOff>
      <xdr:row>137</xdr:row>
      <xdr:rowOff>0</xdr:rowOff>
    </xdr:to>
    <xdr:pic>
      <xdr:nvPicPr>
        <xdr:cNvPr id="32" name="Picture 7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352800" y="24203025"/>
          <a:ext cx="7905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123825</xdr:colOff>
      <xdr:row>192</xdr:row>
      <xdr:rowOff>95250</xdr:rowOff>
    </xdr:from>
    <xdr:to>
      <xdr:col>5</xdr:col>
      <xdr:colOff>561975</xdr:colOff>
      <xdr:row>195</xdr:row>
      <xdr:rowOff>76200</xdr:rowOff>
    </xdr:to>
    <xdr:pic>
      <xdr:nvPicPr>
        <xdr:cNvPr id="33" name="Picture 8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352800" y="36233100"/>
          <a:ext cx="43815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66675</xdr:colOff>
      <xdr:row>192</xdr:row>
      <xdr:rowOff>161925</xdr:rowOff>
    </xdr:from>
    <xdr:to>
      <xdr:col>13</xdr:col>
      <xdr:colOff>95250</xdr:colOff>
      <xdr:row>196</xdr:row>
      <xdr:rowOff>114300</xdr:rowOff>
    </xdr:to>
    <xdr:pic>
      <xdr:nvPicPr>
        <xdr:cNvPr id="34" name="Picture 8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600950" y="36299775"/>
          <a:ext cx="5429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142875</xdr:colOff>
      <xdr:row>172</xdr:row>
      <xdr:rowOff>57150</xdr:rowOff>
    </xdr:from>
    <xdr:to>
      <xdr:col>6</xdr:col>
      <xdr:colOff>9525</xdr:colOff>
      <xdr:row>176</xdr:row>
      <xdr:rowOff>57150</xdr:rowOff>
    </xdr:to>
    <xdr:pic>
      <xdr:nvPicPr>
        <xdr:cNvPr id="35" name="Picture 8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371850" y="32461200"/>
          <a:ext cx="504825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104775</xdr:colOff>
      <xdr:row>177</xdr:row>
      <xdr:rowOff>85725</xdr:rowOff>
    </xdr:from>
    <xdr:to>
      <xdr:col>6</xdr:col>
      <xdr:colOff>28575</xdr:colOff>
      <xdr:row>179</xdr:row>
      <xdr:rowOff>95250</xdr:rowOff>
    </xdr:to>
    <xdr:pic>
      <xdr:nvPicPr>
        <xdr:cNvPr id="36" name="Picture 8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333750" y="33299400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147</xdr:row>
      <xdr:rowOff>0</xdr:rowOff>
    </xdr:from>
    <xdr:to>
      <xdr:col>6</xdr:col>
      <xdr:colOff>190500</xdr:colOff>
      <xdr:row>149</xdr:row>
      <xdr:rowOff>152400</xdr:rowOff>
    </xdr:to>
    <xdr:pic>
      <xdr:nvPicPr>
        <xdr:cNvPr id="37" name="Рисунок 6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419475" y="2740342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141</xdr:row>
      <xdr:rowOff>0</xdr:rowOff>
    </xdr:from>
    <xdr:to>
      <xdr:col>6</xdr:col>
      <xdr:colOff>238125</xdr:colOff>
      <xdr:row>143</xdr:row>
      <xdr:rowOff>114300</xdr:rowOff>
    </xdr:to>
    <xdr:pic>
      <xdr:nvPicPr>
        <xdr:cNvPr id="38" name="Рисунок 6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362325" y="26289000"/>
          <a:ext cx="74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140</xdr:row>
      <xdr:rowOff>0</xdr:rowOff>
    </xdr:from>
    <xdr:to>
      <xdr:col>13</xdr:col>
      <xdr:colOff>371475</xdr:colOff>
      <xdr:row>144</xdr:row>
      <xdr:rowOff>123825</xdr:rowOff>
    </xdr:to>
    <xdr:pic>
      <xdr:nvPicPr>
        <xdr:cNvPr id="39" name="Рисунок 66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572375" y="26098500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125</xdr:row>
      <xdr:rowOff>0</xdr:rowOff>
    </xdr:from>
    <xdr:to>
      <xdr:col>13</xdr:col>
      <xdr:colOff>314325</xdr:colOff>
      <xdr:row>127</xdr:row>
      <xdr:rowOff>133350</xdr:rowOff>
    </xdr:to>
    <xdr:pic>
      <xdr:nvPicPr>
        <xdr:cNvPr id="40" name="Рисунок 6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610475" y="23345775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130</xdr:row>
      <xdr:rowOff>0</xdr:rowOff>
    </xdr:from>
    <xdr:to>
      <xdr:col>13</xdr:col>
      <xdr:colOff>76200</xdr:colOff>
      <xdr:row>137</xdr:row>
      <xdr:rowOff>114300</xdr:rowOff>
    </xdr:to>
    <xdr:pic>
      <xdr:nvPicPr>
        <xdr:cNvPr id="41" name="Рисунок 6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705725" y="24317325"/>
          <a:ext cx="4191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116</xdr:row>
      <xdr:rowOff>0</xdr:rowOff>
    </xdr:from>
    <xdr:to>
      <xdr:col>6</xdr:col>
      <xdr:colOff>209550</xdr:colOff>
      <xdr:row>119</xdr:row>
      <xdr:rowOff>95250</xdr:rowOff>
    </xdr:to>
    <xdr:pic>
      <xdr:nvPicPr>
        <xdr:cNvPr id="42" name="Рисунок 6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324225" y="2172652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91</xdr:row>
      <xdr:rowOff>133350</xdr:rowOff>
    </xdr:from>
    <xdr:to>
      <xdr:col>5</xdr:col>
      <xdr:colOff>609600</xdr:colOff>
      <xdr:row>96</xdr:row>
      <xdr:rowOff>133350</xdr:rowOff>
    </xdr:to>
    <xdr:pic>
      <xdr:nvPicPr>
        <xdr:cNvPr id="43" name="Рисунок 7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476625" y="16821150"/>
          <a:ext cx="3619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202</xdr:row>
      <xdr:rowOff>0</xdr:rowOff>
    </xdr:from>
    <xdr:to>
      <xdr:col>6</xdr:col>
      <xdr:colOff>114300</xdr:colOff>
      <xdr:row>205</xdr:row>
      <xdr:rowOff>57150</xdr:rowOff>
    </xdr:to>
    <xdr:pic>
      <xdr:nvPicPr>
        <xdr:cNvPr id="44" name="Рисунок 7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438525" y="37928550"/>
          <a:ext cx="542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202</xdr:row>
      <xdr:rowOff>38100</xdr:rowOff>
    </xdr:from>
    <xdr:to>
      <xdr:col>13</xdr:col>
      <xdr:colOff>238125</xdr:colOff>
      <xdr:row>205</xdr:row>
      <xdr:rowOff>47625</xdr:rowOff>
    </xdr:to>
    <xdr:pic>
      <xdr:nvPicPr>
        <xdr:cNvPr id="45" name="Рисунок 7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667625" y="37966650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208</xdr:row>
      <xdr:rowOff>0</xdr:rowOff>
    </xdr:from>
    <xdr:to>
      <xdr:col>6</xdr:col>
      <xdr:colOff>171450</xdr:colOff>
      <xdr:row>211</xdr:row>
      <xdr:rowOff>9525</xdr:rowOff>
    </xdr:to>
    <xdr:pic>
      <xdr:nvPicPr>
        <xdr:cNvPr id="46" name="Рисунок 7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390900" y="39062025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208</xdr:row>
      <xdr:rowOff>0</xdr:rowOff>
    </xdr:from>
    <xdr:to>
      <xdr:col>13</xdr:col>
      <xdr:colOff>209550</xdr:colOff>
      <xdr:row>211</xdr:row>
      <xdr:rowOff>47625</xdr:rowOff>
    </xdr:to>
    <xdr:pic>
      <xdr:nvPicPr>
        <xdr:cNvPr id="47" name="Рисунок 76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600950" y="39062025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214</xdr:row>
      <xdr:rowOff>9525</xdr:rowOff>
    </xdr:from>
    <xdr:to>
      <xdr:col>6</xdr:col>
      <xdr:colOff>304800</xdr:colOff>
      <xdr:row>217</xdr:row>
      <xdr:rowOff>19050</xdr:rowOff>
    </xdr:to>
    <xdr:pic>
      <xdr:nvPicPr>
        <xdr:cNvPr id="48" name="Рисунок 7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314700" y="40205025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214</xdr:row>
      <xdr:rowOff>0</xdr:rowOff>
    </xdr:from>
    <xdr:to>
      <xdr:col>13</xdr:col>
      <xdr:colOff>323850</xdr:colOff>
      <xdr:row>217</xdr:row>
      <xdr:rowOff>38100</xdr:rowOff>
    </xdr:to>
    <xdr:pic>
      <xdr:nvPicPr>
        <xdr:cNvPr id="49" name="Рисунок 7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639050" y="401955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220</xdr:row>
      <xdr:rowOff>0</xdr:rowOff>
    </xdr:from>
    <xdr:to>
      <xdr:col>13</xdr:col>
      <xdr:colOff>304800</xdr:colOff>
      <xdr:row>223</xdr:row>
      <xdr:rowOff>123825</xdr:rowOff>
    </xdr:to>
    <xdr:pic>
      <xdr:nvPicPr>
        <xdr:cNvPr id="50" name="Рисунок 7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610475" y="41328975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219</xdr:row>
      <xdr:rowOff>57150</xdr:rowOff>
    </xdr:from>
    <xdr:to>
      <xdr:col>6</xdr:col>
      <xdr:colOff>133350</xdr:colOff>
      <xdr:row>222</xdr:row>
      <xdr:rowOff>142875</xdr:rowOff>
    </xdr:to>
    <xdr:pic>
      <xdr:nvPicPr>
        <xdr:cNvPr id="51" name="Рисунок 8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371850" y="4122420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225</xdr:row>
      <xdr:rowOff>0</xdr:rowOff>
    </xdr:from>
    <xdr:to>
      <xdr:col>6</xdr:col>
      <xdr:colOff>152400</xdr:colOff>
      <xdr:row>228</xdr:row>
      <xdr:rowOff>38100</xdr:rowOff>
    </xdr:to>
    <xdr:pic>
      <xdr:nvPicPr>
        <xdr:cNvPr id="52" name="Рисунок 8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343275" y="4230052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225</xdr:row>
      <xdr:rowOff>0</xdr:rowOff>
    </xdr:from>
    <xdr:to>
      <xdr:col>13</xdr:col>
      <xdr:colOff>276225</xdr:colOff>
      <xdr:row>228</xdr:row>
      <xdr:rowOff>19050</xdr:rowOff>
    </xdr:to>
    <xdr:pic>
      <xdr:nvPicPr>
        <xdr:cNvPr id="53" name="Рисунок 8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620000" y="42300525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36</xdr:row>
      <xdr:rowOff>95250</xdr:rowOff>
    </xdr:from>
    <xdr:to>
      <xdr:col>13</xdr:col>
      <xdr:colOff>180975</xdr:colOff>
      <xdr:row>39</xdr:row>
      <xdr:rowOff>76200</xdr:rowOff>
    </xdr:to>
    <xdr:pic>
      <xdr:nvPicPr>
        <xdr:cNvPr id="54" name="Рисунок 8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629525" y="666750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36</xdr:row>
      <xdr:rowOff>0</xdr:rowOff>
    </xdr:from>
    <xdr:to>
      <xdr:col>5</xdr:col>
      <xdr:colOff>552450</xdr:colOff>
      <xdr:row>41</xdr:row>
      <xdr:rowOff>152400</xdr:rowOff>
    </xdr:to>
    <xdr:pic>
      <xdr:nvPicPr>
        <xdr:cNvPr id="55" name="Рисунок 8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286125" y="6572250"/>
          <a:ext cx="495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45</xdr:row>
      <xdr:rowOff>0</xdr:rowOff>
    </xdr:from>
    <xdr:to>
      <xdr:col>5</xdr:col>
      <xdr:colOff>447675</xdr:colOff>
      <xdr:row>49</xdr:row>
      <xdr:rowOff>152400</xdr:rowOff>
    </xdr:to>
    <xdr:pic>
      <xdr:nvPicPr>
        <xdr:cNvPr id="56" name="Рисунок 85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314700" y="8191500"/>
          <a:ext cx="361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52</xdr:row>
      <xdr:rowOff>0</xdr:rowOff>
    </xdr:from>
    <xdr:to>
      <xdr:col>5</xdr:col>
      <xdr:colOff>495300</xdr:colOff>
      <xdr:row>56</xdr:row>
      <xdr:rowOff>9525</xdr:rowOff>
    </xdr:to>
    <xdr:pic>
      <xdr:nvPicPr>
        <xdr:cNvPr id="57" name="Рисунок 86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286125" y="9525000"/>
          <a:ext cx="438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51</xdr:row>
      <xdr:rowOff>152400</xdr:rowOff>
    </xdr:from>
    <xdr:to>
      <xdr:col>13</xdr:col>
      <xdr:colOff>9525</xdr:colOff>
      <xdr:row>54</xdr:row>
      <xdr:rowOff>133350</xdr:rowOff>
    </xdr:to>
    <xdr:pic>
      <xdr:nvPicPr>
        <xdr:cNvPr id="58" name="Рисунок 8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7600950" y="9515475"/>
          <a:ext cx="457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44</xdr:row>
      <xdr:rowOff>38100</xdr:rowOff>
    </xdr:from>
    <xdr:to>
      <xdr:col>12</xdr:col>
      <xdr:colOff>476250</xdr:colOff>
      <xdr:row>48</xdr:row>
      <xdr:rowOff>66675</xdr:rowOff>
    </xdr:to>
    <xdr:pic>
      <xdr:nvPicPr>
        <xdr:cNvPr id="59" name="Рисунок 8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7620000" y="8067675"/>
          <a:ext cx="390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58</xdr:row>
      <xdr:rowOff>66675</xdr:rowOff>
    </xdr:from>
    <xdr:to>
      <xdr:col>5</xdr:col>
      <xdr:colOff>638175</xdr:colOff>
      <xdr:row>63</xdr:row>
      <xdr:rowOff>38100</xdr:rowOff>
    </xdr:to>
    <xdr:pic>
      <xdr:nvPicPr>
        <xdr:cNvPr id="60" name="Рисунок 8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343275" y="10725150"/>
          <a:ext cx="523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67</xdr:row>
      <xdr:rowOff>0</xdr:rowOff>
    </xdr:from>
    <xdr:to>
      <xdr:col>12</xdr:col>
      <xdr:colOff>495300</xdr:colOff>
      <xdr:row>75</xdr:row>
      <xdr:rowOff>76200</xdr:rowOff>
    </xdr:to>
    <xdr:pic>
      <xdr:nvPicPr>
        <xdr:cNvPr id="61" name="Рисунок 90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629525" y="12287250"/>
          <a:ext cx="400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170</xdr:row>
      <xdr:rowOff>171450</xdr:rowOff>
    </xdr:from>
    <xdr:to>
      <xdr:col>13</xdr:col>
      <xdr:colOff>314325</xdr:colOff>
      <xdr:row>176</xdr:row>
      <xdr:rowOff>66675</xdr:rowOff>
    </xdr:to>
    <xdr:pic>
      <xdr:nvPicPr>
        <xdr:cNvPr id="62" name="Рисунок 66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7620000" y="32089725"/>
          <a:ext cx="742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246</xdr:row>
      <xdr:rowOff>0</xdr:rowOff>
    </xdr:from>
    <xdr:to>
      <xdr:col>13</xdr:col>
      <xdr:colOff>400050</xdr:colOff>
      <xdr:row>252</xdr:row>
      <xdr:rowOff>123825</xdr:rowOff>
    </xdr:to>
    <xdr:pic>
      <xdr:nvPicPr>
        <xdr:cNvPr id="63" name="Рисунок 67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610475" y="46510575"/>
          <a:ext cx="838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248</xdr:row>
      <xdr:rowOff>104775</xdr:rowOff>
    </xdr:from>
    <xdr:to>
      <xdr:col>6</xdr:col>
      <xdr:colOff>104775</xdr:colOff>
      <xdr:row>251</xdr:row>
      <xdr:rowOff>0</xdr:rowOff>
    </xdr:to>
    <xdr:pic>
      <xdr:nvPicPr>
        <xdr:cNvPr id="64" name="Рисунок 68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324225" y="46939200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47625</xdr:rowOff>
    </xdr:from>
    <xdr:to>
      <xdr:col>13</xdr:col>
      <xdr:colOff>171450</xdr:colOff>
      <xdr:row>8</xdr:row>
      <xdr:rowOff>142875</xdr:rowOff>
    </xdr:to>
    <xdr:pic>
      <xdr:nvPicPr>
        <xdr:cNvPr id="65" name="Picture 219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8575" y="47625"/>
          <a:ext cx="81915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7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421875" style="35" customWidth="1"/>
    <col min="2" max="2" width="11.8515625" style="2" bestFit="1" customWidth="1"/>
    <col min="3" max="3" width="5.57421875" style="2" bestFit="1" customWidth="1"/>
    <col min="4" max="4" width="7.7109375" style="2" customWidth="1"/>
    <col min="5" max="5" width="7.8515625" style="2" customWidth="1"/>
    <col min="6" max="6" width="9.57421875" style="2" customWidth="1"/>
    <col min="7" max="7" width="6.28125" style="2" customWidth="1"/>
    <col min="8" max="8" width="16.28125" style="35" bestFit="1" customWidth="1"/>
    <col min="9" max="9" width="11.8515625" style="2" bestFit="1" customWidth="1"/>
    <col min="10" max="10" width="5.140625" style="2" bestFit="1" customWidth="1"/>
    <col min="11" max="13" width="7.7109375" style="2" customWidth="1"/>
    <col min="14" max="14" width="6.28125" style="2" customWidth="1"/>
    <col min="15" max="16384" width="9.140625" style="2" customWidth="1"/>
  </cols>
  <sheetData>
    <row r="1" spans="1:13" ht="16.5" customHeight="1">
      <c r="A1" s="37"/>
      <c r="B1" s="1"/>
      <c r="C1" s="1"/>
      <c r="D1" s="1"/>
      <c r="E1" s="1"/>
      <c r="F1" s="1"/>
      <c r="G1" s="1"/>
      <c r="H1" s="96"/>
      <c r="I1" s="78"/>
      <c r="J1" s="78"/>
      <c r="K1" s="78"/>
      <c r="L1" s="78"/>
      <c r="M1" s="78"/>
    </row>
    <row r="2" spans="1:13" ht="16.5" customHeight="1">
      <c r="A2" s="3"/>
      <c r="B2" s="1"/>
      <c r="C2" s="1"/>
      <c r="D2" s="1"/>
      <c r="E2" s="1"/>
      <c r="F2" s="1"/>
      <c r="G2" s="1"/>
      <c r="H2" s="96"/>
      <c r="I2" s="78"/>
      <c r="J2" s="78"/>
      <c r="K2" s="78"/>
      <c r="L2" s="78"/>
      <c r="M2" s="78"/>
    </row>
    <row r="3" spans="1:13" ht="16.5" customHeight="1">
      <c r="A3" s="37"/>
      <c r="B3" s="1"/>
      <c r="C3" s="1"/>
      <c r="D3" s="1"/>
      <c r="E3" s="1"/>
      <c r="F3" s="1"/>
      <c r="G3" s="1"/>
      <c r="H3" s="97"/>
      <c r="I3" s="77"/>
      <c r="J3" s="77"/>
      <c r="K3" s="77"/>
      <c r="L3" s="77"/>
      <c r="M3" s="77"/>
    </row>
    <row r="4" spans="1:13" ht="16.5" customHeight="1">
      <c r="A4" s="37"/>
      <c r="B4" s="1"/>
      <c r="C4" s="1"/>
      <c r="D4" s="1"/>
      <c r="E4" s="1"/>
      <c r="F4" s="1"/>
      <c r="G4" s="1"/>
      <c r="H4" s="97"/>
      <c r="I4" s="77"/>
      <c r="J4" s="77"/>
      <c r="K4" s="77"/>
      <c r="L4" s="77"/>
      <c r="M4" s="77"/>
    </row>
    <row r="5" spans="1:13" ht="16.5" customHeight="1">
      <c r="A5" s="37"/>
      <c r="B5" s="1"/>
      <c r="C5" s="1"/>
      <c r="D5" s="1"/>
      <c r="E5" s="1"/>
      <c r="F5" s="1"/>
      <c r="G5" s="1"/>
      <c r="H5" s="97"/>
      <c r="I5" s="77"/>
      <c r="J5" s="77"/>
      <c r="K5" s="77"/>
      <c r="L5" s="77"/>
      <c r="M5" s="77"/>
    </row>
    <row r="6" spans="1:13" ht="16.5" customHeight="1">
      <c r="A6" s="37"/>
      <c r="B6" s="1"/>
      <c r="C6" s="1"/>
      <c r="D6" s="1"/>
      <c r="E6" s="1"/>
      <c r="F6" s="1"/>
      <c r="G6" s="1"/>
      <c r="H6" s="97"/>
      <c r="I6" s="77"/>
      <c r="J6" s="77"/>
      <c r="K6" s="77"/>
      <c r="L6" s="77"/>
      <c r="M6" s="77"/>
    </row>
    <row r="7" spans="1:14" ht="16.5" customHeight="1">
      <c r="A7" s="37"/>
      <c r="B7" s="1"/>
      <c r="C7" s="1"/>
      <c r="D7" s="1"/>
      <c r="E7" s="1"/>
      <c r="F7" s="1"/>
      <c r="G7" s="1"/>
      <c r="H7" s="98"/>
      <c r="I7" s="4"/>
      <c r="J7" s="4"/>
      <c r="K7" s="4"/>
      <c r="L7" s="4"/>
      <c r="M7" s="4"/>
      <c r="N7" s="1"/>
    </row>
    <row r="8" spans="1:14" ht="16.5" customHeight="1">
      <c r="A8" s="37"/>
      <c r="B8" s="1"/>
      <c r="C8" s="1"/>
      <c r="D8" s="1"/>
      <c r="E8" s="1"/>
      <c r="F8" s="1"/>
      <c r="G8" s="1"/>
      <c r="H8" s="98"/>
      <c r="I8" s="4"/>
      <c r="J8" s="4"/>
      <c r="K8" s="4"/>
      <c r="L8" s="4"/>
      <c r="M8" s="4"/>
      <c r="N8" s="1"/>
    </row>
    <row r="9" spans="1:14" ht="16.5" customHeight="1">
      <c r="A9" s="37"/>
      <c r="B9" s="1"/>
      <c r="C9" s="1"/>
      <c r="D9" s="1"/>
      <c r="E9" s="1"/>
      <c r="F9" s="1"/>
      <c r="G9" s="1"/>
      <c r="H9" s="98"/>
      <c r="I9" s="4"/>
      <c r="J9" s="4"/>
      <c r="K9" s="4"/>
      <c r="L9" s="4"/>
      <c r="M9" s="4"/>
      <c r="N9" s="1"/>
    </row>
    <row r="10" spans="1:14" s="11" customFormat="1" ht="15" customHeight="1">
      <c r="A10" s="173" t="s">
        <v>244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</row>
    <row r="11" spans="1:14" s="11" customFormat="1" ht="15" customHeight="1">
      <c r="A11" s="175" t="s">
        <v>243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</row>
    <row r="12" spans="1:14" ht="7.5" customHeight="1">
      <c r="A12" s="93"/>
      <c r="B12" s="91"/>
      <c r="C12" s="91"/>
      <c r="D12" s="91"/>
      <c r="E12" s="91"/>
      <c r="F12" s="91"/>
      <c r="G12" s="91"/>
      <c r="H12" s="93"/>
      <c r="I12" s="91"/>
      <c r="J12" s="8"/>
      <c r="K12" s="8"/>
      <c r="L12" s="8"/>
      <c r="M12" s="7"/>
      <c r="N12" s="5"/>
    </row>
    <row r="13" spans="1:14" s="9" customFormat="1" ht="12.75" customHeight="1">
      <c r="A13" s="10"/>
      <c r="B13" s="11"/>
      <c r="C13" s="11"/>
      <c r="D13" s="11"/>
      <c r="E13" s="11"/>
      <c r="F13" s="11"/>
      <c r="G13" s="11"/>
      <c r="H13" s="99"/>
      <c r="I13" s="11"/>
      <c r="J13" s="11"/>
      <c r="K13" s="11"/>
      <c r="L13" s="11"/>
      <c r="M13" s="12"/>
      <c r="N13" s="12"/>
    </row>
    <row r="14" spans="1:13" s="13" customFormat="1" ht="12.75" customHeight="1">
      <c r="A14" s="6" t="s">
        <v>216</v>
      </c>
      <c r="B14" s="81"/>
      <c r="C14" s="81"/>
      <c r="D14" s="19"/>
      <c r="E14" s="19"/>
      <c r="F14" s="19"/>
      <c r="H14" s="88" t="s">
        <v>213</v>
      </c>
      <c r="I14" s="76"/>
      <c r="J14" s="76"/>
      <c r="K14" s="63"/>
      <c r="L14" s="63"/>
      <c r="M14" s="14"/>
    </row>
    <row r="15" spans="1:13" s="13" customFormat="1" ht="12.75">
      <c r="A15" s="6" t="s">
        <v>169</v>
      </c>
      <c r="B15" s="81"/>
      <c r="C15" s="81"/>
      <c r="D15" s="19"/>
      <c r="E15" s="19"/>
      <c r="F15" s="19"/>
      <c r="H15" s="89" t="s">
        <v>214</v>
      </c>
      <c r="I15" s="82"/>
      <c r="J15" s="82"/>
      <c r="K15" s="64"/>
      <c r="L15" s="114"/>
      <c r="M15" s="14"/>
    </row>
    <row r="16" spans="1:12" s="13" customFormat="1" ht="25.5">
      <c r="A16" s="33" t="s">
        <v>0</v>
      </c>
      <c r="B16" s="33" t="s">
        <v>1</v>
      </c>
      <c r="C16" s="33" t="s">
        <v>2</v>
      </c>
      <c r="D16" s="117" t="s">
        <v>318</v>
      </c>
      <c r="E16" s="117" t="s">
        <v>340</v>
      </c>
      <c r="F16" s="9"/>
      <c r="H16" s="15" t="s">
        <v>0</v>
      </c>
      <c r="I16" s="15" t="s">
        <v>1</v>
      </c>
      <c r="J16" s="15" t="s">
        <v>2</v>
      </c>
      <c r="K16" s="117" t="s">
        <v>318</v>
      </c>
      <c r="L16" s="117" t="s">
        <v>340</v>
      </c>
    </row>
    <row r="17" spans="1:12" s="13" customFormat="1" ht="12.75">
      <c r="A17" s="21" t="s">
        <v>71</v>
      </c>
      <c r="B17" s="21" t="s">
        <v>11</v>
      </c>
      <c r="C17" s="21">
        <v>50</v>
      </c>
      <c r="D17" s="62">
        <f>VLOOKUP(A17,Prices!$A:$C,2,FALSE)</f>
        <v>145.14000000000001</v>
      </c>
      <c r="E17" s="118">
        <f>VLOOKUP(A17,Prices!$A:$C,3,FALSE)</f>
        <v>3.54</v>
      </c>
      <c r="F17" s="9"/>
      <c r="H17" s="16" t="s">
        <v>4</v>
      </c>
      <c r="I17" s="17" t="s">
        <v>5</v>
      </c>
      <c r="J17" s="17">
        <v>50</v>
      </c>
      <c r="K17" s="62">
        <f>VLOOKUP(H17,Prices!$A:$C,2,FALSE)</f>
        <v>135.29999999999998</v>
      </c>
      <c r="L17" s="118">
        <f>VLOOKUP(H17,Prices!$A:$C,3,FALSE)</f>
        <v>3.3</v>
      </c>
    </row>
    <row r="18" spans="1:12" s="13" customFormat="1" ht="12.75">
      <c r="A18" s="21" t="s">
        <v>72</v>
      </c>
      <c r="B18" s="21" t="s">
        <v>13</v>
      </c>
      <c r="C18" s="21">
        <v>50</v>
      </c>
      <c r="D18" s="62">
        <f>VLOOKUP(A18,Prices!$A:$C,2,FALSE)</f>
        <v>145.14000000000001</v>
      </c>
      <c r="E18" s="118">
        <f>VLOOKUP(A18,Prices!$A:$C,3,FALSE)</f>
        <v>3.54</v>
      </c>
      <c r="F18" s="9"/>
      <c r="H18" s="16" t="s">
        <v>193</v>
      </c>
      <c r="I18" s="17" t="s">
        <v>7</v>
      </c>
      <c r="J18" s="17">
        <v>50</v>
      </c>
      <c r="K18" s="62">
        <f>VLOOKUP(H18,Prices!$A:$C,2,FALSE)</f>
        <v>143.09</v>
      </c>
      <c r="L18" s="118">
        <f>VLOOKUP(H18,Prices!$A:$C,3,FALSE)</f>
        <v>3.49</v>
      </c>
    </row>
    <row r="19" spans="1:8" s="13" customFormat="1" ht="12.75">
      <c r="A19" s="21" t="s">
        <v>73</v>
      </c>
      <c r="B19" s="21" t="s">
        <v>12</v>
      </c>
      <c r="C19" s="21">
        <v>50</v>
      </c>
      <c r="D19" s="62">
        <f>VLOOKUP(A19,Prices!$A:$C,2,FALSE)</f>
        <v>145.14000000000001</v>
      </c>
      <c r="E19" s="118">
        <f>VLOOKUP(A19,Prices!$A:$C,3,FALSE)</f>
        <v>3.54</v>
      </c>
      <c r="F19" s="9"/>
      <c r="H19" s="94"/>
    </row>
    <row r="20" spans="1:12" s="13" customFormat="1" ht="12.75">
      <c r="A20" s="21" t="s">
        <v>74</v>
      </c>
      <c r="B20" s="21" t="s">
        <v>14</v>
      </c>
      <c r="C20" s="21">
        <v>50</v>
      </c>
      <c r="D20" s="62">
        <f>VLOOKUP(A20,Prices!$A:$C,2,FALSE)</f>
        <v>145.14000000000001</v>
      </c>
      <c r="E20" s="118">
        <f>VLOOKUP(A20,Prices!$A:$C,3,FALSE)</f>
        <v>3.54</v>
      </c>
      <c r="F20" s="9"/>
      <c r="H20" s="16" t="s">
        <v>9</v>
      </c>
      <c r="I20" s="17" t="s">
        <v>10</v>
      </c>
      <c r="J20" s="17">
        <v>50</v>
      </c>
      <c r="K20" s="62">
        <f>VLOOKUP(H20,Prices!$A:$C,2,FALSE)</f>
        <v>173.43</v>
      </c>
      <c r="L20" s="118">
        <f>VLOOKUP(H20,Prices!$A:$C,3,FALSE)</f>
        <v>4.23</v>
      </c>
    </row>
    <row r="21" spans="1:12" s="13" customFormat="1" ht="12.75">
      <c r="A21" s="21" t="s">
        <v>75</v>
      </c>
      <c r="B21" s="21" t="s">
        <v>15</v>
      </c>
      <c r="C21" s="21">
        <v>50</v>
      </c>
      <c r="D21" s="62">
        <f>VLOOKUP(A21,Prices!$A:$C,2,FALSE)</f>
        <v>145.14000000000001</v>
      </c>
      <c r="E21" s="118">
        <f>VLOOKUP(A21,Prices!$A:$C,3,FALSE)</f>
        <v>3.54</v>
      </c>
      <c r="H21" s="16" t="s">
        <v>66</v>
      </c>
      <c r="I21" s="17" t="s">
        <v>67</v>
      </c>
      <c r="J21" s="17">
        <v>50</v>
      </c>
      <c r="K21" s="62">
        <f>VLOOKUP(H21,Prices!$A:$C,2,FALSE)</f>
        <v>173.43</v>
      </c>
      <c r="L21" s="118">
        <f>VLOOKUP(H21,Prices!$A:$C,3,FALSE)</f>
        <v>4.23</v>
      </c>
    </row>
    <row r="22" spans="1:12" s="13" customFormat="1" ht="12.75">
      <c r="A22" s="18"/>
      <c r="B22" s="18"/>
      <c r="C22" s="18"/>
      <c r="D22" s="18"/>
      <c r="E22" s="18"/>
      <c r="F22" s="18"/>
      <c r="G22" s="18"/>
      <c r="H22" s="46"/>
      <c r="I22" s="47"/>
      <c r="J22" s="47"/>
      <c r="K22" s="48"/>
      <c r="L22" s="48"/>
    </row>
    <row r="23" spans="1:12" s="13" customFormat="1" ht="12.75" customHeight="1">
      <c r="A23" s="6" t="s">
        <v>184</v>
      </c>
      <c r="B23" s="61"/>
      <c r="C23" s="61"/>
      <c r="D23" s="61"/>
      <c r="E23" s="61"/>
      <c r="F23" s="57"/>
      <c r="G23" s="20"/>
      <c r="H23" s="88" t="s">
        <v>215</v>
      </c>
      <c r="I23" s="66"/>
      <c r="J23" s="66"/>
      <c r="K23" s="66"/>
      <c r="L23" s="66"/>
    </row>
    <row r="24" spans="1:12" s="13" customFormat="1" ht="12.75">
      <c r="A24" s="61" t="s">
        <v>169</v>
      </c>
      <c r="B24" s="61"/>
      <c r="C24" s="61"/>
      <c r="D24" s="61"/>
      <c r="E24" s="61"/>
      <c r="F24" s="57"/>
      <c r="G24" s="20"/>
      <c r="H24" s="100" t="s">
        <v>214</v>
      </c>
      <c r="I24" s="67"/>
      <c r="J24" s="67"/>
      <c r="K24" s="67"/>
      <c r="L24" s="115"/>
    </row>
    <row r="25" spans="1:12" s="13" customFormat="1" ht="25.5">
      <c r="A25" s="33" t="s">
        <v>0</v>
      </c>
      <c r="B25" s="33" t="s">
        <v>1</v>
      </c>
      <c r="C25" s="33" t="s">
        <v>2</v>
      </c>
      <c r="D25" s="117" t="s">
        <v>318</v>
      </c>
      <c r="E25" s="117" t="s">
        <v>340</v>
      </c>
      <c r="F25" s="58"/>
      <c r="G25" s="20"/>
      <c r="H25" s="15" t="s">
        <v>0</v>
      </c>
      <c r="I25" s="15" t="s">
        <v>1</v>
      </c>
      <c r="J25" s="15" t="s">
        <v>2</v>
      </c>
      <c r="K25" s="117" t="s">
        <v>318</v>
      </c>
      <c r="L25" s="117" t="s">
        <v>340</v>
      </c>
    </row>
    <row r="26" spans="1:12" s="13" customFormat="1" ht="12.75">
      <c r="A26" s="62" t="s">
        <v>170</v>
      </c>
      <c r="B26" s="22" t="s">
        <v>177</v>
      </c>
      <c r="C26" s="22">
        <v>50</v>
      </c>
      <c r="D26" s="62">
        <f>VLOOKUP(A26,Prices!$A:$C,2,FALSE)</f>
        <v>136.12</v>
      </c>
      <c r="E26" s="118">
        <f>VLOOKUP(A26,Prices!$A:$C,3,FALSE)</f>
        <v>3.32</v>
      </c>
      <c r="F26" s="59"/>
      <c r="G26" s="23"/>
      <c r="H26" s="79" t="s">
        <v>344</v>
      </c>
      <c r="I26" s="80" t="s">
        <v>346</v>
      </c>
      <c r="J26" s="80">
        <v>50</v>
      </c>
      <c r="K26" s="62">
        <f>VLOOKUP(H26,Prices!$A:$C,2,FALSE)</f>
        <v>137.35</v>
      </c>
      <c r="L26" s="118">
        <f>VLOOKUP(H26,Prices!$A:$C,3,FALSE)</f>
        <v>3.35</v>
      </c>
    </row>
    <row r="27" spans="1:12" s="13" customFormat="1" ht="12.75">
      <c r="A27" s="25" t="s">
        <v>171</v>
      </c>
      <c r="B27" s="21" t="s">
        <v>178</v>
      </c>
      <c r="C27" s="21">
        <v>50</v>
      </c>
      <c r="D27" s="62">
        <f>VLOOKUP(A27,Prices!$A:$C,2,FALSE)</f>
        <v>136.12</v>
      </c>
      <c r="E27" s="118">
        <f>VLOOKUP(A27,Prices!$A:$C,3,FALSE)</f>
        <v>3.32</v>
      </c>
      <c r="F27" s="58"/>
      <c r="G27" s="20"/>
      <c r="H27" s="79" t="s">
        <v>345</v>
      </c>
      <c r="I27" s="80" t="s">
        <v>347</v>
      </c>
      <c r="J27" s="80">
        <v>50</v>
      </c>
      <c r="K27" s="62">
        <f>VLOOKUP(H27,Prices!$A:$C,2,FALSE)</f>
        <v>169.32999999999998</v>
      </c>
      <c r="L27" s="118">
        <f>VLOOKUP(H27,Prices!$A:$C,3,FALSE)</f>
        <v>4.13</v>
      </c>
    </row>
    <row r="28" spans="1:12" s="13" customFormat="1" ht="12.75">
      <c r="A28" s="25" t="s">
        <v>172</v>
      </c>
      <c r="B28" s="21" t="s">
        <v>179</v>
      </c>
      <c r="C28" s="22">
        <v>50</v>
      </c>
      <c r="D28" s="62">
        <f>VLOOKUP(A28,Prices!$A:$C,2,FALSE)</f>
        <v>136.12</v>
      </c>
      <c r="E28" s="118">
        <f>VLOOKUP(A28,Prices!$A:$C,3,FALSE)</f>
        <v>3.32</v>
      </c>
      <c r="F28" s="58"/>
      <c r="G28" s="20"/>
      <c r="H28" s="79" t="s">
        <v>186</v>
      </c>
      <c r="I28" s="80" t="s">
        <v>185</v>
      </c>
      <c r="J28" s="80">
        <v>50</v>
      </c>
      <c r="K28" s="62">
        <f>VLOOKUP(H28,Prices!$A:$C,2,FALSE)</f>
        <v>137.35</v>
      </c>
      <c r="L28" s="118">
        <f>VLOOKUP(H28,Prices!$A:$C,3,FALSE)</f>
        <v>3.35</v>
      </c>
    </row>
    <row r="29" spans="1:12" s="13" customFormat="1" ht="12.75">
      <c r="A29" s="36" t="s">
        <v>173</v>
      </c>
      <c r="B29" s="21" t="s">
        <v>180</v>
      </c>
      <c r="C29" s="21">
        <v>50</v>
      </c>
      <c r="D29" s="62">
        <f>VLOOKUP(A29,Prices!$A:$C,2,FALSE)</f>
        <v>136.12</v>
      </c>
      <c r="E29" s="118">
        <f>VLOOKUP(A29,Prices!$A:$C,3,FALSE)</f>
        <v>3.32</v>
      </c>
      <c r="F29" s="9"/>
      <c r="G29" s="20"/>
      <c r="H29" s="79" t="s">
        <v>187</v>
      </c>
      <c r="I29" s="80" t="s">
        <v>188</v>
      </c>
      <c r="J29" s="80">
        <v>50</v>
      </c>
      <c r="K29" s="62">
        <f>VLOOKUP(H29,Prices!$A:$C,2,FALSE)</f>
        <v>169.32999999999998</v>
      </c>
      <c r="L29" s="118">
        <f>VLOOKUP(H29,Prices!$A:$C,3,FALSE)</f>
        <v>4.13</v>
      </c>
    </row>
    <row r="30" spans="1:12" s="13" customFormat="1" ht="12.75">
      <c r="A30" s="36" t="s">
        <v>174</v>
      </c>
      <c r="B30" s="21" t="s">
        <v>181</v>
      </c>
      <c r="C30" s="22">
        <v>50</v>
      </c>
      <c r="D30" s="62">
        <f>VLOOKUP(A30,Prices!$A:$C,2,FALSE)</f>
        <v>136.12</v>
      </c>
      <c r="E30" s="118">
        <f>VLOOKUP(A30,Prices!$A:$C,3,FALSE)</f>
        <v>3.32</v>
      </c>
      <c r="F30" s="9"/>
      <c r="G30" s="20"/>
      <c r="H30" s="79" t="s">
        <v>3</v>
      </c>
      <c r="I30" s="80" t="s">
        <v>341</v>
      </c>
      <c r="J30" s="80">
        <v>50</v>
      </c>
      <c r="K30" s="62">
        <f>VLOOKUP(H30,Prices!$A:$C,2,FALSE)</f>
        <v>169.32999999999998</v>
      </c>
      <c r="L30" s="118">
        <f>VLOOKUP(H30,Prices!$A:$C,3,FALSE)</f>
        <v>4.13</v>
      </c>
    </row>
    <row r="31" spans="1:12" s="13" customFormat="1" ht="12.75">
      <c r="A31" s="36" t="s">
        <v>175</v>
      </c>
      <c r="B31" s="21" t="s">
        <v>182</v>
      </c>
      <c r="C31" s="21">
        <v>50</v>
      </c>
      <c r="D31" s="62">
        <f>VLOOKUP(A31,Prices!$A:$C,2,FALSE)</f>
        <v>136.12</v>
      </c>
      <c r="E31" s="118">
        <f>VLOOKUP(A31,Prices!$A:$C,3,FALSE)</f>
        <v>3.32</v>
      </c>
      <c r="F31" s="9"/>
      <c r="G31" s="20"/>
      <c r="H31" s="79" t="s">
        <v>191</v>
      </c>
      <c r="I31" s="80" t="s">
        <v>192</v>
      </c>
      <c r="J31" s="80">
        <v>50</v>
      </c>
      <c r="K31" s="62">
        <f>VLOOKUP(H31,Prices!$A:$C,2,FALSE)</f>
        <v>169.32999999999998</v>
      </c>
      <c r="L31" s="118">
        <f>VLOOKUP(H31,Prices!$A:$C,3,FALSE)</f>
        <v>4.13</v>
      </c>
    </row>
    <row r="32" spans="1:12" s="13" customFormat="1" ht="12.75">
      <c r="A32" s="36" t="s">
        <v>176</v>
      </c>
      <c r="B32" s="21" t="s">
        <v>183</v>
      </c>
      <c r="C32" s="22">
        <v>50</v>
      </c>
      <c r="D32" s="62">
        <f>VLOOKUP(A32,Prices!$A:$C,2,FALSE)</f>
        <v>136.12</v>
      </c>
      <c r="E32" s="118">
        <f>VLOOKUP(A32,Prices!$A:$C,3,FALSE)</f>
        <v>3.32</v>
      </c>
      <c r="F32" s="9"/>
      <c r="G32" s="20"/>
      <c r="H32" s="79" t="s">
        <v>189</v>
      </c>
      <c r="I32" s="80" t="s">
        <v>190</v>
      </c>
      <c r="J32" s="80">
        <v>50</v>
      </c>
      <c r="K32" s="62">
        <f>VLOOKUP(H32,Prices!$A:$C,2,FALSE)</f>
        <v>169.32999999999998</v>
      </c>
      <c r="L32" s="118">
        <f>VLOOKUP(H32,Prices!$A:$C,3,FALSE)</f>
        <v>4.13</v>
      </c>
    </row>
    <row r="33" spans="1:12" s="13" customFormat="1" ht="12.75">
      <c r="A33" s="94"/>
      <c r="B33" s="47"/>
      <c r="C33" s="47"/>
      <c r="D33" s="48"/>
      <c r="E33" s="48"/>
      <c r="H33" s="79" t="s">
        <v>6</v>
      </c>
      <c r="I33" s="80" t="s">
        <v>342</v>
      </c>
      <c r="J33" s="80">
        <v>50</v>
      </c>
      <c r="K33" s="62">
        <f>VLOOKUP(H33,Prices!$A:$C,2,FALSE)</f>
        <v>160.31</v>
      </c>
      <c r="L33" s="118">
        <f>VLOOKUP(H33,Prices!$A:$C,3,FALSE)</f>
        <v>3.91</v>
      </c>
    </row>
    <row r="34" spans="2:12" s="13" customFormat="1" ht="12.75" customHeight="1">
      <c r="B34" s="47"/>
      <c r="C34" s="47"/>
      <c r="D34" s="48"/>
      <c r="E34" s="48"/>
      <c r="H34" s="79" t="s">
        <v>8</v>
      </c>
      <c r="I34" s="80" t="s">
        <v>343</v>
      </c>
      <c r="J34" s="80">
        <v>50</v>
      </c>
      <c r="K34" s="62">
        <f>VLOOKUP(H34,Prices!$A:$C,2,FALSE)</f>
        <v>160.31</v>
      </c>
      <c r="L34" s="118">
        <f>VLOOKUP(H34,Prices!$A:$C,3,FALSE)</f>
        <v>3.91</v>
      </c>
    </row>
    <row r="35" spans="1:12" s="13" customFormat="1" ht="12.75" customHeight="1">
      <c r="A35" s="49" t="s">
        <v>65</v>
      </c>
      <c r="B35" s="47"/>
      <c r="C35" s="47"/>
      <c r="D35" s="48"/>
      <c r="E35" s="48"/>
      <c r="H35" s="168"/>
      <c r="I35" s="169"/>
      <c r="J35" s="169"/>
      <c r="K35" s="149"/>
      <c r="L35" s="167"/>
    </row>
    <row r="36" spans="1:8" s="13" customFormat="1" ht="12.75" customHeight="1">
      <c r="A36" s="49" t="s">
        <v>194</v>
      </c>
      <c r="B36" s="47"/>
      <c r="C36" s="47"/>
      <c r="D36" s="48"/>
      <c r="E36" s="48"/>
      <c r="H36" s="52" t="s">
        <v>196</v>
      </c>
    </row>
    <row r="37" spans="1:14" s="13" customFormat="1" ht="25.5">
      <c r="A37" s="152" t="s">
        <v>0</v>
      </c>
      <c r="B37" s="15" t="s">
        <v>1</v>
      </c>
      <c r="C37" s="15" t="s">
        <v>2</v>
      </c>
      <c r="D37" s="117" t="s">
        <v>318</v>
      </c>
      <c r="E37" s="117" t="s">
        <v>340</v>
      </c>
      <c r="H37" s="33" t="s">
        <v>0</v>
      </c>
      <c r="I37" s="33" t="s">
        <v>1</v>
      </c>
      <c r="J37" s="33" t="s">
        <v>2</v>
      </c>
      <c r="K37" s="117" t="s">
        <v>318</v>
      </c>
      <c r="L37" s="117" t="s">
        <v>340</v>
      </c>
      <c r="M37" s="20"/>
      <c r="N37" s="20"/>
    </row>
    <row r="38" spans="1:14" s="13" customFormat="1" ht="12.75">
      <c r="A38" s="16" t="s">
        <v>58</v>
      </c>
      <c r="B38" s="17" t="s">
        <v>12</v>
      </c>
      <c r="C38" s="17">
        <v>25</v>
      </c>
      <c r="D38" s="62">
        <f>VLOOKUP(A38,Prices!$A:$C,2,FALSE)</f>
        <v>277.15999999999997</v>
      </c>
      <c r="E38" s="118">
        <f>VLOOKUP(A38,Prices!$A:$C,3,FALSE)</f>
        <v>6.76</v>
      </c>
      <c r="H38" s="21" t="s">
        <v>78</v>
      </c>
      <c r="I38" s="28" t="s">
        <v>17</v>
      </c>
      <c r="J38" s="28">
        <v>10</v>
      </c>
      <c r="K38" s="62">
        <f>VLOOKUP(H38,Prices!$A:$C,2,FALSE)</f>
        <v>45.1</v>
      </c>
      <c r="L38" s="118">
        <f>VLOOKUP(H38,Prices!$A:$C,3,FALSE)</f>
        <v>1.1</v>
      </c>
      <c r="M38" s="20"/>
      <c r="N38" s="20"/>
    </row>
    <row r="39" spans="1:14" s="13" customFormat="1" ht="12.75">
      <c r="A39" s="102" t="s">
        <v>59</v>
      </c>
      <c r="B39" s="17" t="s">
        <v>14</v>
      </c>
      <c r="C39" s="17">
        <v>25</v>
      </c>
      <c r="D39" s="62">
        <f>VLOOKUP(A39,Prices!$A:$C,2,FALSE)</f>
        <v>277.15999999999997</v>
      </c>
      <c r="E39" s="118">
        <f>VLOOKUP(A39,Prices!$A:$C,3,FALSE)</f>
        <v>6.76</v>
      </c>
      <c r="H39" s="21" t="s">
        <v>80</v>
      </c>
      <c r="I39" s="28" t="s">
        <v>20</v>
      </c>
      <c r="J39" s="28">
        <v>10</v>
      </c>
      <c r="K39" s="62">
        <f>VLOOKUP(H39,Prices!$A:$C,2,FALSE)</f>
        <v>45.1</v>
      </c>
      <c r="L39" s="118">
        <f>VLOOKUP(H39,Prices!$A:$C,3,FALSE)</f>
        <v>1.1</v>
      </c>
      <c r="M39" s="20"/>
      <c r="N39" s="20"/>
    </row>
    <row r="40" spans="1:14" s="13" customFormat="1" ht="12.75">
      <c r="A40" s="16" t="s">
        <v>60</v>
      </c>
      <c r="B40" s="17" t="s">
        <v>15</v>
      </c>
      <c r="C40" s="17">
        <v>25</v>
      </c>
      <c r="D40" s="62">
        <f>VLOOKUP(A40,Prices!$A:$C,2,FALSE)</f>
        <v>277.15999999999997</v>
      </c>
      <c r="E40" s="118">
        <f>VLOOKUP(A40,Prices!$A:$C,3,FALSE)</f>
        <v>6.76</v>
      </c>
      <c r="H40" s="21" t="s">
        <v>82</v>
      </c>
      <c r="I40" s="28" t="s">
        <v>22</v>
      </c>
      <c r="J40" s="28">
        <v>10</v>
      </c>
      <c r="K40" s="62">
        <f>VLOOKUP(H40,Prices!$A:$C,2,FALSE)</f>
        <v>45.1</v>
      </c>
      <c r="L40" s="118">
        <f>VLOOKUP(H40,Prices!$A:$C,3,FALSE)</f>
        <v>1.1</v>
      </c>
      <c r="M40" s="20"/>
      <c r="N40" s="9"/>
    </row>
    <row r="41" spans="1:5" s="13" customFormat="1" ht="12.75">
      <c r="A41" s="16" t="s">
        <v>61</v>
      </c>
      <c r="B41" s="17" t="s">
        <v>62</v>
      </c>
      <c r="C41" s="17">
        <v>25</v>
      </c>
      <c r="D41" s="62">
        <f>VLOOKUP(A41,Prices!$A:$C,2,FALSE)</f>
        <v>277.15999999999997</v>
      </c>
      <c r="E41" s="118">
        <f>VLOOKUP(A41,Prices!$A:$C,3,FALSE)</f>
        <v>6.76</v>
      </c>
    </row>
    <row r="42" spans="1:14" s="13" customFormat="1" ht="12.75">
      <c r="A42" s="16" t="s">
        <v>63</v>
      </c>
      <c r="B42" s="17" t="s">
        <v>64</v>
      </c>
      <c r="C42" s="17">
        <v>25</v>
      </c>
      <c r="D42" s="62">
        <f>VLOOKUP(A42,Prices!$A:$C,2,FALSE)</f>
        <v>277.15999999999997</v>
      </c>
      <c r="E42" s="118">
        <f>VLOOKUP(A42,Prices!$A:$C,3,FALSE)</f>
        <v>6.76</v>
      </c>
      <c r="H42" s="94"/>
      <c r="N42" s="9"/>
    </row>
    <row r="43" spans="1:5" s="13" customFormat="1" ht="12.75">
      <c r="A43" s="46"/>
      <c r="B43" s="47"/>
      <c r="C43" s="47"/>
      <c r="D43" s="48"/>
      <c r="E43" s="48"/>
    </row>
    <row r="44" spans="1:5" s="9" customFormat="1" ht="12.75" customHeight="1">
      <c r="A44" s="6" t="s">
        <v>197</v>
      </c>
      <c r="B44" s="19"/>
      <c r="C44" s="19"/>
      <c r="D44" s="19"/>
      <c r="E44" s="19"/>
    </row>
    <row r="45" spans="1:252" s="9" customFormat="1" ht="12.75" customHeight="1">
      <c r="A45" s="61" t="s">
        <v>169</v>
      </c>
      <c r="B45" s="61"/>
      <c r="C45" s="61"/>
      <c r="D45" s="61"/>
      <c r="E45" s="61"/>
      <c r="F45" s="61"/>
      <c r="G45" s="61"/>
      <c r="H45" s="6" t="s">
        <v>195</v>
      </c>
      <c r="I45" s="19"/>
      <c r="J45" s="19"/>
      <c r="K45" s="19"/>
      <c r="L45" s="19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</row>
    <row r="46" spans="1:13" s="9" customFormat="1" ht="25.5">
      <c r="A46" s="33" t="s">
        <v>0</v>
      </c>
      <c r="B46" s="33" t="s">
        <v>1</v>
      </c>
      <c r="C46" s="33" t="s">
        <v>2</v>
      </c>
      <c r="D46" s="117" t="s">
        <v>318</v>
      </c>
      <c r="E46" s="117" t="s">
        <v>340</v>
      </c>
      <c r="H46" s="33" t="s">
        <v>0</v>
      </c>
      <c r="I46" s="33" t="s">
        <v>1</v>
      </c>
      <c r="J46" s="33" t="s">
        <v>2</v>
      </c>
      <c r="K46" s="117" t="s">
        <v>318</v>
      </c>
      <c r="L46" s="117" t="s">
        <v>340</v>
      </c>
      <c r="M46" s="61"/>
    </row>
    <row r="47" spans="1:12" s="9" customFormat="1" ht="12.75" customHeight="1">
      <c r="A47" s="21" t="s">
        <v>269</v>
      </c>
      <c r="B47" s="28" t="s">
        <v>19</v>
      </c>
      <c r="C47" s="28">
        <v>10</v>
      </c>
      <c r="D47" s="62">
        <f>Prices!B19</f>
        <v>76.67</v>
      </c>
      <c r="E47" s="118">
        <f>Prices!C19</f>
        <v>1.87</v>
      </c>
      <c r="H47" s="21" t="s">
        <v>79</v>
      </c>
      <c r="I47" s="28" t="s">
        <v>19</v>
      </c>
      <c r="J47" s="28">
        <v>10</v>
      </c>
      <c r="K47" s="62">
        <f>Prices!B43</f>
        <v>39.36</v>
      </c>
      <c r="L47" s="118">
        <f>Prices!C43</f>
        <v>0.96</v>
      </c>
    </row>
    <row r="48" spans="1:13" s="9" customFormat="1" ht="12.75" customHeight="1">
      <c r="A48" s="21" t="s">
        <v>270</v>
      </c>
      <c r="B48" s="28" t="s">
        <v>21</v>
      </c>
      <c r="C48" s="28">
        <v>10</v>
      </c>
      <c r="D48" s="62">
        <f>Prices!B20</f>
        <v>76.67</v>
      </c>
      <c r="E48" s="118">
        <f>Prices!C20</f>
        <v>1.87</v>
      </c>
      <c r="H48" s="21" t="s">
        <v>81</v>
      </c>
      <c r="I48" s="28" t="s">
        <v>21</v>
      </c>
      <c r="J48" s="28">
        <v>10</v>
      </c>
      <c r="K48" s="62">
        <f>Prices!B44</f>
        <v>41.410000000000004</v>
      </c>
      <c r="L48" s="118">
        <f>Prices!C44</f>
        <v>1.01</v>
      </c>
      <c r="M48" s="19"/>
    </row>
    <row r="49" spans="1:13" s="9" customFormat="1" ht="12.75" customHeight="1">
      <c r="A49" s="21" t="s">
        <v>271</v>
      </c>
      <c r="B49" s="28" t="s">
        <v>23</v>
      </c>
      <c r="C49" s="28">
        <v>10</v>
      </c>
      <c r="D49" s="62">
        <f>Prices!B21</f>
        <v>76.67</v>
      </c>
      <c r="E49" s="118">
        <f>Prices!C21</f>
        <v>1.87</v>
      </c>
      <c r="H49" s="21" t="s">
        <v>83</v>
      </c>
      <c r="I49" s="28" t="s">
        <v>23</v>
      </c>
      <c r="J49" s="28">
        <v>10</v>
      </c>
      <c r="K49" s="62">
        <f>Prices!B45</f>
        <v>41.410000000000004</v>
      </c>
      <c r="L49" s="118">
        <f>Prices!C45</f>
        <v>1.01</v>
      </c>
      <c r="M49" s="20"/>
    </row>
    <row r="50" spans="1:14" s="13" customFormat="1" ht="15.75" customHeight="1">
      <c r="A50" s="94"/>
      <c r="M50" s="20"/>
      <c r="N50" s="9"/>
    </row>
    <row r="51" spans="1:12" s="9" customFormat="1" ht="12.75" customHeight="1">
      <c r="A51" s="6" t="s">
        <v>18</v>
      </c>
      <c r="B51" s="68"/>
      <c r="C51" s="68"/>
      <c r="D51" s="26"/>
      <c r="E51" s="26"/>
      <c r="G51" s="20"/>
      <c r="I51" s="52"/>
      <c r="J51" s="52"/>
      <c r="K51" s="26"/>
      <c r="L51" s="26"/>
    </row>
    <row r="52" spans="1:12" s="9" customFormat="1" ht="12.75" customHeight="1">
      <c r="A52" s="61" t="s">
        <v>169</v>
      </c>
      <c r="B52" s="60"/>
      <c r="C52" s="60"/>
      <c r="D52" s="65"/>
      <c r="E52" s="70"/>
      <c r="H52" s="52" t="s">
        <v>217</v>
      </c>
      <c r="I52" s="52"/>
      <c r="J52" s="52"/>
      <c r="K52" s="70"/>
      <c r="L52" s="70"/>
    </row>
    <row r="53" spans="1:12" s="9" customFormat="1" ht="25.5">
      <c r="A53" s="33" t="s">
        <v>0</v>
      </c>
      <c r="B53" s="33" t="s">
        <v>1</v>
      </c>
      <c r="C53" s="33" t="s">
        <v>2</v>
      </c>
      <c r="D53" s="117" t="s">
        <v>318</v>
      </c>
      <c r="E53" s="117" t="s">
        <v>340</v>
      </c>
      <c r="H53" s="33" t="s">
        <v>0</v>
      </c>
      <c r="I53" s="33" t="s">
        <v>1</v>
      </c>
      <c r="J53" s="33" t="s">
        <v>2</v>
      </c>
      <c r="K53" s="117" t="s">
        <v>318</v>
      </c>
      <c r="L53" s="117" t="s">
        <v>340</v>
      </c>
    </row>
    <row r="54" spans="1:13" s="9" customFormat="1" ht="12.75" customHeight="1">
      <c r="A54" s="21" t="s">
        <v>198</v>
      </c>
      <c r="B54" s="28" t="s">
        <v>16</v>
      </c>
      <c r="C54" s="28">
        <v>10</v>
      </c>
      <c r="D54" s="62">
        <f>VLOOKUP(A54,Prices!$A:$C,2,FALSE)</f>
        <v>74.62</v>
      </c>
      <c r="E54" s="118">
        <f>VLOOKUP(A54,Prices!$A:$C,3,FALSE)</f>
        <v>1.82</v>
      </c>
      <c r="H54" s="21" t="s">
        <v>76</v>
      </c>
      <c r="I54" s="28" t="s">
        <v>16</v>
      </c>
      <c r="J54" s="28">
        <v>10</v>
      </c>
      <c r="K54" s="62">
        <f>VLOOKUP(H54,Prices!$A:$C,2,FALSE)</f>
        <v>36.49</v>
      </c>
      <c r="L54" s="118">
        <f>VLOOKUP(H54,Prices!$A:$C,3,FALSE)</f>
        <v>0.89</v>
      </c>
      <c r="M54" s="24"/>
    </row>
    <row r="55" spans="1:12" s="9" customFormat="1" ht="12.75" customHeight="1">
      <c r="A55" s="21" t="s">
        <v>199</v>
      </c>
      <c r="B55" s="28" t="s">
        <v>17</v>
      </c>
      <c r="C55" s="28">
        <v>10</v>
      </c>
      <c r="D55" s="62">
        <f>VLOOKUP(A55,Prices!$A:$C,2,FALSE)</f>
        <v>74.62</v>
      </c>
      <c r="E55" s="118">
        <f>VLOOKUP(A55,Prices!$A:$C,3,FALSE)</f>
        <v>1.82</v>
      </c>
      <c r="H55" s="21" t="s">
        <v>77</v>
      </c>
      <c r="I55" s="28" t="s">
        <v>17</v>
      </c>
      <c r="J55" s="28">
        <v>10</v>
      </c>
      <c r="K55" s="62">
        <f>VLOOKUP(H55,Prices!$A:$C,2,FALSE)</f>
        <v>34.85</v>
      </c>
      <c r="L55" s="118">
        <f>VLOOKUP(H55,Prices!$A:$C,3,FALSE)</f>
        <v>0.85</v>
      </c>
    </row>
    <row r="56" s="9" customFormat="1" ht="12.75" customHeight="1">
      <c r="A56" s="35"/>
    </row>
    <row r="57" spans="1:5" s="9" customFormat="1" ht="12.75" customHeight="1">
      <c r="A57" s="6" t="s">
        <v>197</v>
      </c>
      <c r="B57" s="19"/>
      <c r="C57" s="19"/>
      <c r="D57" s="19"/>
      <c r="E57" s="19"/>
    </row>
    <row r="58" spans="1:5" s="9" customFormat="1" ht="12.75" customHeight="1">
      <c r="A58" s="61" t="s">
        <v>169</v>
      </c>
      <c r="B58" s="61"/>
      <c r="C58" s="61"/>
      <c r="D58" s="61"/>
      <c r="E58" s="61"/>
    </row>
    <row r="59" spans="1:5" s="9" customFormat="1" ht="25.5">
      <c r="A59" s="33" t="s">
        <v>0</v>
      </c>
      <c r="B59" s="33" t="s">
        <v>1</v>
      </c>
      <c r="C59" s="33" t="s">
        <v>2</v>
      </c>
      <c r="D59" s="117" t="s">
        <v>318</v>
      </c>
      <c r="E59" s="117" t="s">
        <v>340</v>
      </c>
    </row>
    <row r="60" spans="1:5" s="9" customFormat="1" ht="12.75" customHeight="1">
      <c r="A60" s="21" t="s">
        <v>203</v>
      </c>
      <c r="B60" s="28" t="s">
        <v>20</v>
      </c>
      <c r="C60" s="28">
        <v>30</v>
      </c>
      <c r="D60" s="62">
        <f>VLOOKUP(A60,Prices!$A:$C,2,FALSE)</f>
        <v>275.93</v>
      </c>
      <c r="E60" s="118">
        <f>VLOOKUP(A60,Prices!$A:$C,3,FALSE)</f>
        <v>6.73</v>
      </c>
    </row>
    <row r="61" spans="1:5" s="9" customFormat="1" ht="12.75" customHeight="1">
      <c r="A61" s="21" t="s">
        <v>204</v>
      </c>
      <c r="B61" s="28" t="s">
        <v>20</v>
      </c>
      <c r="C61" s="28">
        <v>35</v>
      </c>
      <c r="D61" s="62">
        <f>VLOOKUP(A61,Prices!$A:$C,2,FALSE)</f>
        <v>275.93</v>
      </c>
      <c r="E61" s="118">
        <f>VLOOKUP(A61,Prices!$A:$C,3,FALSE)</f>
        <v>6.73</v>
      </c>
    </row>
    <row r="62" spans="1:5" s="9" customFormat="1" ht="12.75" customHeight="1">
      <c r="A62" s="21" t="s">
        <v>205</v>
      </c>
      <c r="B62" s="28" t="s">
        <v>20</v>
      </c>
      <c r="C62" s="28">
        <v>40</v>
      </c>
      <c r="D62" s="62">
        <f>VLOOKUP(A62,Prices!$A:$C,2,FALSE)</f>
        <v>261.58</v>
      </c>
      <c r="E62" s="118">
        <f>VLOOKUP(A62,Prices!$A:$C,3,FALSE)</f>
        <v>6.38</v>
      </c>
    </row>
    <row r="63" spans="1:5" s="9" customFormat="1" ht="12.75" customHeight="1">
      <c r="A63" s="21" t="s">
        <v>206</v>
      </c>
      <c r="B63" s="28" t="s">
        <v>22</v>
      </c>
      <c r="C63" s="28">
        <v>30</v>
      </c>
      <c r="D63" s="62">
        <f>VLOOKUP(A63,Prices!$A:$C,2,FALSE)</f>
        <v>345.63</v>
      </c>
      <c r="E63" s="118">
        <f>VLOOKUP(A63,Prices!$A:$C,3,FALSE)</f>
        <v>8.43</v>
      </c>
    </row>
    <row r="64" spans="1:8" s="9" customFormat="1" ht="12.75" customHeight="1">
      <c r="A64" s="21" t="s">
        <v>201</v>
      </c>
      <c r="B64" s="28" t="s">
        <v>202</v>
      </c>
      <c r="C64" s="28">
        <v>30</v>
      </c>
      <c r="D64" s="62">
        <f>VLOOKUP(A64,Prices!$A:$C,2,FALSE)</f>
        <v>345.63</v>
      </c>
      <c r="E64" s="118">
        <f>VLOOKUP(A64,Prices!$A:$C,3,FALSE)</f>
        <v>8.43</v>
      </c>
      <c r="H64" s="35"/>
    </row>
    <row r="65" spans="1:8" s="9" customFormat="1" ht="12.75" customHeight="1">
      <c r="A65" s="35"/>
      <c r="H65" s="35"/>
    </row>
    <row r="66" spans="1:8" s="83" customFormat="1" ht="12.75" customHeight="1">
      <c r="A66" s="6" t="s">
        <v>231</v>
      </c>
      <c r="H66" s="6" t="s">
        <v>230</v>
      </c>
    </row>
    <row r="67" spans="1:12" s="83" customFormat="1" ht="13.5" customHeight="1">
      <c r="A67" s="61" t="s">
        <v>220</v>
      </c>
      <c r="H67" s="6" t="s">
        <v>220</v>
      </c>
      <c r="I67" s="84"/>
      <c r="J67" s="84"/>
      <c r="K67" s="84"/>
      <c r="L67" s="84"/>
    </row>
    <row r="68" spans="1:13" s="9" customFormat="1" ht="25.5">
      <c r="A68" s="33" t="s">
        <v>0</v>
      </c>
      <c r="B68" s="33" t="s">
        <v>1</v>
      </c>
      <c r="C68" s="33" t="s">
        <v>2</v>
      </c>
      <c r="D68" s="117" t="s">
        <v>318</v>
      </c>
      <c r="E68" s="117" t="s">
        <v>340</v>
      </c>
      <c r="F68" s="20"/>
      <c r="H68" s="33" t="s">
        <v>0</v>
      </c>
      <c r="I68" s="33" t="s">
        <v>1</v>
      </c>
      <c r="J68" s="33" t="s">
        <v>2</v>
      </c>
      <c r="K68" s="117" t="s">
        <v>318</v>
      </c>
      <c r="L68" s="117" t="s">
        <v>340</v>
      </c>
      <c r="M68" s="20"/>
    </row>
    <row r="69" spans="1:13" s="9" customFormat="1" ht="12.75" customHeight="1">
      <c r="A69" s="21" t="s">
        <v>84</v>
      </c>
      <c r="B69" s="21" t="s">
        <v>24</v>
      </c>
      <c r="C69" s="21">
        <v>25</v>
      </c>
      <c r="D69" s="62">
        <f>VLOOKUP(A69,Prices!$A:$C,2,FALSE)</f>
        <v>217.70999999999998</v>
      </c>
      <c r="E69" s="118">
        <f>VLOOKUP(A69,Prices!$A:$C,3,FALSE)</f>
        <v>5.31</v>
      </c>
      <c r="H69" s="21" t="s">
        <v>85</v>
      </c>
      <c r="I69" s="21" t="s">
        <v>24</v>
      </c>
      <c r="J69" s="21">
        <v>25</v>
      </c>
      <c r="K69" s="62">
        <f>VLOOKUP(H69,Prices!$A:$C,2,FALSE)</f>
        <v>220.98999999999998</v>
      </c>
      <c r="L69" s="118">
        <f>VLOOKUP(H69,Prices!$A:$C,3,FALSE)</f>
        <v>5.39</v>
      </c>
      <c r="M69" s="20"/>
    </row>
    <row r="70" spans="1:13" s="9" customFormat="1" ht="12.75" customHeight="1">
      <c r="A70" s="21" t="s">
        <v>86</v>
      </c>
      <c r="B70" s="21" t="s">
        <v>25</v>
      </c>
      <c r="C70" s="21">
        <v>25</v>
      </c>
      <c r="D70" s="62">
        <f>VLOOKUP(A70,Prices!$A:$C,2,FALSE)</f>
        <v>232.88</v>
      </c>
      <c r="E70" s="118">
        <f>VLOOKUP(A70,Prices!$A:$C,3,FALSE)</f>
        <v>5.68</v>
      </c>
      <c r="H70" s="21" t="s">
        <v>87</v>
      </c>
      <c r="I70" s="21" t="s">
        <v>25</v>
      </c>
      <c r="J70" s="21">
        <v>25</v>
      </c>
      <c r="K70" s="62">
        <f>VLOOKUP(H70,Prices!$A:$C,2,FALSE)</f>
        <v>232.88</v>
      </c>
      <c r="L70" s="118">
        <f>VLOOKUP(H70,Prices!$A:$C,3,FALSE)</f>
        <v>5.68</v>
      </c>
      <c r="M70" s="20"/>
    </row>
    <row r="71" spans="1:13" s="9" customFormat="1" ht="12.75" customHeight="1">
      <c r="A71" s="21" t="s">
        <v>88</v>
      </c>
      <c r="B71" s="21" t="s">
        <v>26</v>
      </c>
      <c r="C71" s="21">
        <v>25</v>
      </c>
      <c r="D71" s="62">
        <f>VLOOKUP(A71,Prices!$A:$C,2,FALSE)</f>
        <v>251.73999999999998</v>
      </c>
      <c r="E71" s="118">
        <f>VLOOKUP(A71,Prices!$A:$C,3,FALSE)</f>
        <v>6.14</v>
      </c>
      <c r="H71" s="21" t="s">
        <v>89</v>
      </c>
      <c r="I71" s="21" t="s">
        <v>26</v>
      </c>
      <c r="J71" s="21">
        <v>25</v>
      </c>
      <c r="K71" s="62">
        <f>VLOOKUP(H71,Prices!$A:$C,2,FALSE)</f>
        <v>250.92000000000002</v>
      </c>
      <c r="L71" s="118">
        <f>VLOOKUP(H71,Prices!$A:$C,3,FALSE)</f>
        <v>6.12</v>
      </c>
      <c r="M71" s="20"/>
    </row>
    <row r="72" spans="1:13" s="9" customFormat="1" ht="12.75" customHeight="1">
      <c r="A72" s="21" t="s">
        <v>90</v>
      </c>
      <c r="B72" s="21" t="s">
        <v>27</v>
      </c>
      <c r="C72" s="21">
        <v>25</v>
      </c>
      <c r="D72" s="62">
        <f>VLOOKUP(A72,Prices!$A:$C,2,FALSE)</f>
        <v>264.04</v>
      </c>
      <c r="E72" s="118">
        <f>VLOOKUP(A72,Prices!$A:$C,3,FALSE)</f>
        <v>6.44</v>
      </c>
      <c r="H72" s="21" t="s">
        <v>91</v>
      </c>
      <c r="I72" s="21" t="s">
        <v>27</v>
      </c>
      <c r="J72" s="21">
        <v>25</v>
      </c>
      <c r="K72" s="62">
        <f>VLOOKUP(H72,Prices!$A:$C,2,FALSE)</f>
        <v>262.81</v>
      </c>
      <c r="L72" s="118">
        <f>VLOOKUP(H72,Prices!$A:$C,3,FALSE)</f>
        <v>6.41</v>
      </c>
      <c r="M72" s="20"/>
    </row>
    <row r="73" spans="1:13" s="9" customFormat="1" ht="12.75" customHeight="1">
      <c r="A73" s="21" t="s">
        <v>92</v>
      </c>
      <c r="B73" s="21" t="s">
        <v>28</v>
      </c>
      <c r="C73" s="21">
        <v>10</v>
      </c>
      <c r="D73" s="62">
        <f>VLOOKUP(A73,Prices!$A:$C,2,FALSE)</f>
        <v>471.5</v>
      </c>
      <c r="E73" s="118">
        <f>VLOOKUP(A73,Prices!$A:$C,3,FALSE)</f>
        <v>11.5</v>
      </c>
      <c r="H73" s="21" t="s">
        <v>93</v>
      </c>
      <c r="I73" s="21" t="s">
        <v>28</v>
      </c>
      <c r="J73" s="21">
        <v>10</v>
      </c>
      <c r="K73" s="62">
        <f>VLOOKUP(H73,Prices!$A:$C,2,FALSE)</f>
        <v>471.5</v>
      </c>
      <c r="L73" s="118">
        <f>VLOOKUP(H73,Prices!$A:$C,3,FALSE)</f>
        <v>11.5</v>
      </c>
      <c r="M73" s="20"/>
    </row>
    <row r="74" spans="1:13" s="9" customFormat="1" ht="12.75" customHeight="1">
      <c r="A74" s="21" t="s">
        <v>94</v>
      </c>
      <c r="B74" s="21" t="s">
        <v>29</v>
      </c>
      <c r="C74" s="21">
        <v>25</v>
      </c>
      <c r="D74" s="62">
        <f>VLOOKUP(A74,Prices!$A:$C,2,FALSE)</f>
        <v>350.55</v>
      </c>
      <c r="E74" s="118">
        <f>VLOOKUP(A74,Prices!$A:$C,3,FALSE)</f>
        <v>8.55</v>
      </c>
      <c r="H74" s="21" t="s">
        <v>95</v>
      </c>
      <c r="I74" s="21" t="s">
        <v>29</v>
      </c>
      <c r="J74" s="21">
        <v>25</v>
      </c>
      <c r="K74" s="62">
        <f>VLOOKUP(H74,Prices!$A:$C,2,FALSE)</f>
        <v>350.55</v>
      </c>
      <c r="L74" s="118">
        <f>VLOOKUP(H74,Prices!$A:$C,3,FALSE)</f>
        <v>8.55</v>
      </c>
      <c r="M74" s="20"/>
    </row>
    <row r="75" spans="1:19" s="9" customFormat="1" ht="12.75" customHeight="1">
      <c r="A75" s="21" t="s">
        <v>96</v>
      </c>
      <c r="B75" s="21" t="s">
        <v>30</v>
      </c>
      <c r="C75" s="21">
        <v>10</v>
      </c>
      <c r="D75" s="62">
        <f>VLOOKUP(A75,Prices!$A:$C,2,FALSE)</f>
        <v>471.5</v>
      </c>
      <c r="E75" s="118">
        <f>VLOOKUP(A75,Prices!$A:$C,3,FALSE)</f>
        <v>11.5</v>
      </c>
      <c r="F75" s="20"/>
      <c r="H75" s="21" t="s">
        <v>97</v>
      </c>
      <c r="I75" s="21" t="s">
        <v>30</v>
      </c>
      <c r="J75" s="21">
        <v>10</v>
      </c>
      <c r="K75" s="62">
        <f>VLOOKUP(H75,Prices!$A:$C,2,FALSE)</f>
        <v>471.5</v>
      </c>
      <c r="L75" s="118">
        <f>VLOOKUP(H75,Prices!$A:$C,3,FALSE)</f>
        <v>11.5</v>
      </c>
      <c r="S75" s="20"/>
    </row>
    <row r="76" spans="1:12" s="9" customFormat="1" ht="12.75" customHeight="1">
      <c r="A76" s="21" t="s">
        <v>294</v>
      </c>
      <c r="B76" s="21" t="s">
        <v>31</v>
      </c>
      <c r="C76" s="21">
        <v>10</v>
      </c>
      <c r="D76" s="62">
        <f>VLOOKUP(A76,Prices!$A:$C,2,FALSE)</f>
        <v>868.7900000000001</v>
      </c>
      <c r="E76" s="118">
        <f>VLOOKUP(A76,Prices!$A:$C,3,FALSE)</f>
        <v>21.19</v>
      </c>
      <c r="F76" s="20"/>
      <c r="G76" s="20"/>
      <c r="H76" s="21" t="s">
        <v>295</v>
      </c>
      <c r="I76" s="21" t="s">
        <v>31</v>
      </c>
      <c r="J76" s="21">
        <v>10</v>
      </c>
      <c r="K76" s="62">
        <f>VLOOKUP(H76,Prices!$A:$C,2,FALSE)</f>
        <v>868.7900000000001</v>
      </c>
      <c r="L76" s="118">
        <f>VLOOKUP(H76,Prices!$A:$C,3,FALSE)</f>
        <v>21.19</v>
      </c>
    </row>
    <row r="77" spans="1:19" s="9" customFormat="1" ht="12.75">
      <c r="A77" s="3"/>
      <c r="B77" s="3"/>
      <c r="C77" s="3"/>
      <c r="D77" s="27"/>
      <c r="E77" s="27"/>
      <c r="F77" s="20"/>
      <c r="G77" s="20"/>
      <c r="H77" s="3"/>
      <c r="I77" s="3"/>
      <c r="J77" s="3"/>
      <c r="K77" s="27"/>
      <c r="L77" s="27"/>
      <c r="S77" s="20"/>
    </row>
    <row r="78" spans="1:13" s="9" customFormat="1" ht="12.75" customHeight="1">
      <c r="A78" s="6" t="s">
        <v>208</v>
      </c>
      <c r="B78" s="69"/>
      <c r="C78" s="69"/>
      <c r="D78" s="69"/>
      <c r="E78" s="69"/>
      <c r="F78" s="69"/>
      <c r="H78" s="6" t="s">
        <v>207</v>
      </c>
      <c r="I78" s="26"/>
      <c r="J78" s="26"/>
      <c r="K78" s="26"/>
      <c r="L78" s="26"/>
      <c r="M78" s="26"/>
    </row>
    <row r="79" spans="1:13" s="9" customFormat="1" ht="12.75" customHeight="1">
      <c r="A79" s="35" t="s">
        <v>218</v>
      </c>
      <c r="B79" s="29"/>
      <c r="C79" s="29"/>
      <c r="D79" s="29"/>
      <c r="E79" s="29"/>
      <c r="F79" s="29"/>
      <c r="H79" s="90" t="s">
        <v>218</v>
      </c>
      <c r="I79" s="70"/>
      <c r="J79" s="70"/>
      <c r="K79" s="70"/>
      <c r="L79" s="70"/>
      <c r="M79" s="26"/>
    </row>
    <row r="80" spans="1:13" s="9" customFormat="1" ht="25.5">
      <c r="A80" s="33" t="s">
        <v>0</v>
      </c>
      <c r="B80" s="33" t="s">
        <v>1</v>
      </c>
      <c r="C80" s="33" t="s">
        <v>2</v>
      </c>
      <c r="D80" s="117" t="s">
        <v>318</v>
      </c>
      <c r="E80" s="117" t="s">
        <v>340</v>
      </c>
      <c r="F80" s="20"/>
      <c r="H80" s="33" t="s">
        <v>0</v>
      </c>
      <c r="I80" s="33" t="s">
        <v>1</v>
      </c>
      <c r="J80" s="33" t="s">
        <v>2</v>
      </c>
      <c r="K80" s="117" t="s">
        <v>318</v>
      </c>
      <c r="L80" s="117" t="s">
        <v>340</v>
      </c>
      <c r="M80" s="20"/>
    </row>
    <row r="81" spans="1:13" s="24" customFormat="1" ht="12.75" customHeight="1">
      <c r="A81" s="21" t="s">
        <v>99</v>
      </c>
      <c r="B81" s="21" t="s">
        <v>33</v>
      </c>
      <c r="C81" s="21">
        <v>50</v>
      </c>
      <c r="D81" s="62">
        <f>VLOOKUP(A81,Prices!$A:$C,2,FALSE)</f>
        <v>83.64</v>
      </c>
      <c r="E81" s="118">
        <f>VLOOKUP(A81,Prices!$A:$C,3,FALSE)</f>
        <v>2.04</v>
      </c>
      <c r="F81" s="20"/>
      <c r="H81" s="22" t="s">
        <v>98</v>
      </c>
      <c r="I81" s="22" t="s">
        <v>32</v>
      </c>
      <c r="J81" s="22">
        <v>50</v>
      </c>
      <c r="K81" s="62">
        <f>VLOOKUP(H81,Prices!$A:$C,2,FALSE)</f>
        <v>95.11999999999999</v>
      </c>
      <c r="L81" s="118">
        <f>VLOOKUP(H81,Prices!$A:$C,3,FALSE)</f>
        <v>2.32</v>
      </c>
      <c r="M81" s="23"/>
    </row>
    <row r="82" spans="1:13" s="9" customFormat="1" ht="12.75" customHeight="1">
      <c r="A82" s="21" t="s">
        <v>101</v>
      </c>
      <c r="B82" s="21" t="s">
        <v>34</v>
      </c>
      <c r="C82" s="21">
        <v>25</v>
      </c>
      <c r="D82" s="62">
        <f>VLOOKUP(A82,Prices!$A:$C,2,FALSE)</f>
        <v>119.72</v>
      </c>
      <c r="E82" s="118">
        <f>VLOOKUP(A82,Prices!$A:$C,3,FALSE)</f>
        <v>2.92</v>
      </c>
      <c r="F82" s="20"/>
      <c r="H82" s="21" t="s">
        <v>100</v>
      </c>
      <c r="I82" s="21" t="s">
        <v>33</v>
      </c>
      <c r="J82" s="21">
        <v>50</v>
      </c>
      <c r="K82" s="62">
        <f>VLOOKUP(H82,Prices!$A:$C,2,FALSE)</f>
        <v>85.69</v>
      </c>
      <c r="L82" s="118">
        <f>VLOOKUP(H82,Prices!$A:$C,3,FALSE)</f>
        <v>2.09</v>
      </c>
      <c r="M82" s="20"/>
    </row>
    <row r="83" spans="1:13" s="9" customFormat="1" ht="12.75" customHeight="1">
      <c r="A83" s="21" t="s">
        <v>103</v>
      </c>
      <c r="B83" s="21" t="s">
        <v>35</v>
      </c>
      <c r="C83" s="21">
        <v>25</v>
      </c>
      <c r="D83" s="62">
        <f>VLOOKUP(A83,Prices!$A:$C,2,FALSE)</f>
        <v>200.07999999999998</v>
      </c>
      <c r="E83" s="118">
        <f>VLOOKUP(A83,Prices!$A:$C,3,FALSE)</f>
        <v>4.88</v>
      </c>
      <c r="F83" s="20"/>
      <c r="H83" s="21" t="s">
        <v>102</v>
      </c>
      <c r="I83" s="21" t="s">
        <v>34</v>
      </c>
      <c r="J83" s="21">
        <v>25</v>
      </c>
      <c r="K83" s="62">
        <f>VLOOKUP(H83,Prices!$A:$C,2,FALSE)</f>
        <v>118.89999999999999</v>
      </c>
      <c r="L83" s="118">
        <f>VLOOKUP(H83,Prices!$A:$C,3,FALSE)</f>
        <v>2.9</v>
      </c>
      <c r="M83" s="20"/>
    </row>
    <row r="84" spans="1:13" s="9" customFormat="1" ht="12.75" customHeight="1">
      <c r="A84" s="35"/>
      <c r="H84" s="21" t="s">
        <v>320</v>
      </c>
      <c r="I84" s="21" t="s">
        <v>35</v>
      </c>
      <c r="J84" s="21">
        <v>50</v>
      </c>
      <c r="K84" s="62">
        <f>VLOOKUP(H84,Prices!$A:$C,2,FALSE)</f>
        <v>200.07999999999998</v>
      </c>
      <c r="L84" s="118">
        <f>VLOOKUP(H84,Prices!$A:$C,3,FALSE)</f>
        <v>4.88</v>
      </c>
      <c r="M84" s="29"/>
    </row>
    <row r="85" spans="1:13" s="9" customFormat="1" ht="12.75" customHeight="1">
      <c r="A85" s="3"/>
      <c r="B85" s="3"/>
      <c r="C85" s="3"/>
      <c r="D85" s="27"/>
      <c r="E85" s="27"/>
      <c r="F85" s="20"/>
      <c r="H85" s="90"/>
      <c r="I85" s="30"/>
      <c r="J85" s="30"/>
      <c r="K85" s="30"/>
      <c r="L85" s="30"/>
      <c r="M85" s="30"/>
    </row>
    <row r="86" spans="1:13" s="9" customFormat="1" ht="12.75" customHeight="1">
      <c r="A86" s="53" t="s">
        <v>200</v>
      </c>
      <c r="B86" s="54"/>
      <c r="C86" s="54"/>
      <c r="D86" s="54"/>
      <c r="E86" s="54"/>
      <c r="F86" s="54"/>
      <c r="H86" s="3"/>
      <c r="I86" s="3"/>
      <c r="J86" s="3"/>
      <c r="K86" s="31"/>
      <c r="L86" s="31"/>
      <c r="M86" s="20"/>
    </row>
    <row r="87" spans="1:13" s="9" customFormat="1" ht="12.75" customHeight="1">
      <c r="A87" s="35" t="s">
        <v>233</v>
      </c>
      <c r="F87" s="45"/>
      <c r="G87" s="20"/>
      <c r="H87" s="53" t="s">
        <v>232</v>
      </c>
      <c r="I87" s="45"/>
      <c r="J87" s="45"/>
      <c r="K87" s="45"/>
      <c r="L87" s="45"/>
      <c r="M87" s="19"/>
    </row>
    <row r="88" spans="1:13" s="9" customFormat="1" ht="15">
      <c r="A88" s="54" t="s">
        <v>168</v>
      </c>
      <c r="B88" s="45"/>
      <c r="C88" s="45"/>
      <c r="D88" s="45"/>
      <c r="E88" s="45"/>
      <c r="F88" s="20"/>
      <c r="H88" s="56" t="s">
        <v>167</v>
      </c>
      <c r="I88" s="55"/>
      <c r="J88" s="55"/>
      <c r="K88" s="55"/>
      <c r="L88" s="116"/>
      <c r="M88" s="26"/>
    </row>
    <row r="89" spans="1:14" s="9" customFormat="1" ht="25.5">
      <c r="A89" s="33" t="s">
        <v>0</v>
      </c>
      <c r="B89" s="33" t="s">
        <v>1</v>
      </c>
      <c r="C89" s="33" t="s">
        <v>2</v>
      </c>
      <c r="D89" s="117" t="s">
        <v>318</v>
      </c>
      <c r="E89" s="117" t="s">
        <v>340</v>
      </c>
      <c r="F89" s="20"/>
      <c r="H89" s="33" t="s">
        <v>0</v>
      </c>
      <c r="I89" s="33" t="s">
        <v>1</v>
      </c>
      <c r="J89" s="33" t="s">
        <v>2</v>
      </c>
      <c r="K89" s="117" t="s">
        <v>318</v>
      </c>
      <c r="L89" s="117" t="s">
        <v>340</v>
      </c>
      <c r="M89" s="20"/>
      <c r="N89" s="20"/>
    </row>
    <row r="90" spans="1:13" s="9" customFormat="1" ht="12.75" customHeight="1">
      <c r="A90" s="21" t="s">
        <v>104</v>
      </c>
      <c r="B90" s="21" t="s">
        <v>33</v>
      </c>
      <c r="C90" s="21">
        <v>50</v>
      </c>
      <c r="D90" s="62">
        <f>VLOOKUP(A90,Prices!$A:$C,2,FALSE)</f>
        <v>136.12</v>
      </c>
      <c r="E90" s="118">
        <f>VLOOKUP(A90,Prices!$A:$C,3,FALSE)</f>
        <v>3.32</v>
      </c>
      <c r="F90" s="20"/>
      <c r="H90" s="21" t="s">
        <v>105</v>
      </c>
      <c r="I90" s="21" t="s">
        <v>24</v>
      </c>
      <c r="J90" s="21">
        <v>25</v>
      </c>
      <c r="K90" s="62">
        <f>VLOOKUP(H90,Prices!$A:$C,2,FALSE)</f>
        <v>371.87</v>
      </c>
      <c r="L90" s="118">
        <f>VLOOKUP(H90,Prices!$A:$C,3,FALSE)</f>
        <v>9.07</v>
      </c>
      <c r="M90" s="20"/>
    </row>
    <row r="91" spans="1:13" s="9" customFormat="1" ht="12.75" customHeight="1">
      <c r="A91" s="35"/>
      <c r="H91" s="21" t="s">
        <v>106</v>
      </c>
      <c r="I91" s="21" t="s">
        <v>25</v>
      </c>
      <c r="J91" s="21">
        <v>25</v>
      </c>
      <c r="K91" s="62">
        <f>VLOOKUP(H91,Prices!$A:$C,2,FALSE)</f>
        <v>396.06</v>
      </c>
      <c r="L91" s="118">
        <f>VLOOKUP(H91,Prices!$A:$C,3,FALSE)</f>
        <v>9.66</v>
      </c>
      <c r="M91" s="20"/>
    </row>
    <row r="92" spans="1:13" s="9" customFormat="1" ht="12.75" customHeight="1">
      <c r="A92" s="35"/>
      <c r="H92" s="21" t="s">
        <v>107</v>
      </c>
      <c r="I92" s="21" t="s">
        <v>30</v>
      </c>
      <c r="J92" s="21">
        <v>10</v>
      </c>
      <c r="K92" s="62">
        <f>VLOOKUP(H92,Prices!$A:$C,2,FALSE)</f>
        <v>772.85</v>
      </c>
      <c r="L92" s="118">
        <f>VLOOKUP(H92,Prices!$A:$C,3,FALSE)</f>
        <v>18.85</v>
      </c>
      <c r="M92" s="20"/>
    </row>
    <row r="93" spans="1:13" s="9" customFormat="1" ht="12.75" customHeight="1">
      <c r="A93" s="172" t="s">
        <v>272</v>
      </c>
      <c r="B93" s="172"/>
      <c r="C93" s="172"/>
      <c r="D93" s="172"/>
      <c r="E93" s="69"/>
      <c r="F93" s="32"/>
      <c r="H93" s="3"/>
      <c r="I93" s="3"/>
      <c r="J93" s="3"/>
      <c r="K93" s="27"/>
      <c r="L93" s="27"/>
      <c r="M93" s="20"/>
    </row>
    <row r="94" spans="1:14" s="9" customFormat="1" ht="27" customHeight="1">
      <c r="A94" s="33" t="s">
        <v>0</v>
      </c>
      <c r="B94" s="33" t="s">
        <v>1</v>
      </c>
      <c r="C94" s="33" t="s">
        <v>2</v>
      </c>
      <c r="D94" s="117" t="s">
        <v>318</v>
      </c>
      <c r="E94" s="117" t="s">
        <v>340</v>
      </c>
      <c r="F94" s="34"/>
      <c r="G94" s="32"/>
      <c r="H94" s="172" t="s">
        <v>229</v>
      </c>
      <c r="I94" s="172"/>
      <c r="J94" s="172"/>
      <c r="K94" s="172"/>
      <c r="L94" s="69"/>
      <c r="M94" s="32"/>
      <c r="N94" s="32"/>
    </row>
    <row r="95" spans="1:14" s="9" customFormat="1" ht="25.5">
      <c r="A95" s="21" t="s">
        <v>296</v>
      </c>
      <c r="B95" s="21" t="s">
        <v>31</v>
      </c>
      <c r="C95" s="21">
        <v>10</v>
      </c>
      <c r="D95" s="62">
        <f>VLOOKUP(A95,Prices!$A:$C,2,FALSE)</f>
        <v>845.8299999999999</v>
      </c>
      <c r="E95" s="118">
        <f>VLOOKUP(A95,Prices!$A:$C,3,FALSE)</f>
        <v>20.63</v>
      </c>
      <c r="F95" s="101"/>
      <c r="G95" s="34"/>
      <c r="H95" s="33" t="s">
        <v>0</v>
      </c>
      <c r="I95" s="33" t="s">
        <v>1</v>
      </c>
      <c r="J95" s="33" t="s">
        <v>2</v>
      </c>
      <c r="K95" s="117" t="s">
        <v>318</v>
      </c>
      <c r="L95" s="117" t="s">
        <v>340</v>
      </c>
      <c r="M95" s="34"/>
      <c r="N95" s="34"/>
    </row>
    <row r="96" spans="6:14" s="9" customFormat="1" ht="12.75" customHeight="1">
      <c r="F96" s="34"/>
      <c r="G96" s="34"/>
      <c r="H96" s="21" t="s">
        <v>321</v>
      </c>
      <c r="I96" s="21" t="s">
        <v>31</v>
      </c>
      <c r="J96" s="21">
        <v>10</v>
      </c>
      <c r="K96" s="62">
        <f>VLOOKUP(H96,Prices!$A:$C,2,FALSE)</f>
        <v>801.5500000000001</v>
      </c>
      <c r="L96" s="118">
        <f>VLOOKUP(H96,Prices!$A:$C,3,FALSE)</f>
        <v>19.55</v>
      </c>
      <c r="M96" s="34"/>
      <c r="N96" s="34"/>
    </row>
    <row r="97" spans="1:14" s="9" customFormat="1" ht="12.75" customHeight="1">
      <c r="A97" s="61"/>
      <c r="B97" s="34"/>
      <c r="C97" s="34"/>
      <c r="D97" s="34"/>
      <c r="E97" s="34"/>
      <c r="F97" s="34"/>
      <c r="G97" s="34"/>
      <c r="H97" s="61"/>
      <c r="I97" s="34"/>
      <c r="J97" s="34"/>
      <c r="K97" s="34"/>
      <c r="L97" s="34"/>
      <c r="M97" s="34"/>
      <c r="N97" s="34"/>
    </row>
    <row r="98" spans="1:14" s="9" customFormat="1" ht="12.75" customHeight="1">
      <c r="A98" s="6" t="s">
        <v>219</v>
      </c>
      <c r="B98" s="69"/>
      <c r="C98" s="69"/>
      <c r="D98" s="69"/>
      <c r="E98" s="69"/>
      <c r="F98" s="69"/>
      <c r="G98" s="34"/>
      <c r="H98" s="61"/>
      <c r="I98" s="34"/>
      <c r="J98" s="34"/>
      <c r="K98" s="34"/>
      <c r="L98" s="34"/>
      <c r="M98" s="34"/>
      <c r="N98" s="34"/>
    </row>
    <row r="99" spans="1:13" s="9" customFormat="1" ht="12.75">
      <c r="A99" s="6" t="s">
        <v>220</v>
      </c>
      <c r="B99" s="69"/>
      <c r="C99" s="69"/>
      <c r="D99" s="69"/>
      <c r="E99" s="69"/>
      <c r="F99" s="69"/>
      <c r="H99" s="6" t="s">
        <v>221</v>
      </c>
      <c r="I99" s="69"/>
      <c r="J99" s="69"/>
      <c r="K99" s="69"/>
      <c r="L99" s="69"/>
      <c r="M99" s="69"/>
    </row>
    <row r="100" spans="1:13" s="9" customFormat="1" ht="25.5">
      <c r="A100" s="33" t="s">
        <v>0</v>
      </c>
      <c r="B100" s="33" t="s">
        <v>1</v>
      </c>
      <c r="C100" s="33" t="s">
        <v>2</v>
      </c>
      <c r="D100" s="117" t="s">
        <v>318</v>
      </c>
      <c r="E100" s="117" t="s">
        <v>340</v>
      </c>
      <c r="F100" s="20"/>
      <c r="H100" s="6" t="s">
        <v>220</v>
      </c>
      <c r="I100" s="69"/>
      <c r="J100" s="69"/>
      <c r="K100" s="69"/>
      <c r="L100" s="69"/>
      <c r="M100" s="69"/>
    </row>
    <row r="101" spans="1:13" s="9" customFormat="1" ht="25.5">
      <c r="A101" s="21" t="s">
        <v>108</v>
      </c>
      <c r="B101" s="21" t="s">
        <v>24</v>
      </c>
      <c r="C101" s="21">
        <v>25</v>
      </c>
      <c r="D101" s="62">
        <f>VLOOKUP(A101,Prices!$A:$C,2,FALSE)</f>
        <v>287.40999999999997</v>
      </c>
      <c r="E101" s="118">
        <f>VLOOKUP(A101,Prices!$A:$C,3,FALSE)</f>
        <v>7.01</v>
      </c>
      <c r="H101" s="33" t="s">
        <v>0</v>
      </c>
      <c r="I101" s="33" t="s">
        <v>1</v>
      </c>
      <c r="J101" s="33" t="s">
        <v>2</v>
      </c>
      <c r="K101" s="117" t="s">
        <v>318</v>
      </c>
      <c r="L101" s="117" t="s">
        <v>340</v>
      </c>
      <c r="M101" s="20"/>
    </row>
    <row r="102" spans="1:13" s="9" customFormat="1" ht="12.75" customHeight="1">
      <c r="A102" s="21" t="s">
        <v>110</v>
      </c>
      <c r="B102" s="21" t="s">
        <v>25</v>
      </c>
      <c r="C102" s="21">
        <v>25</v>
      </c>
      <c r="D102" s="62">
        <f>VLOOKUP(A102,Prices!$A:$C,2,FALSE)</f>
        <v>293.56</v>
      </c>
      <c r="E102" s="118">
        <f>VLOOKUP(A102,Prices!$A:$C,3,FALSE)</f>
        <v>7.16</v>
      </c>
      <c r="H102" s="21" t="s">
        <v>109</v>
      </c>
      <c r="I102" s="21" t="s">
        <v>24</v>
      </c>
      <c r="J102" s="21">
        <v>25</v>
      </c>
      <c r="K102" s="62">
        <f>VLOOKUP(H102,Prices!$A:$C,2,FALSE)</f>
        <v>287.40999999999997</v>
      </c>
      <c r="L102" s="118">
        <f>VLOOKUP(H102,Prices!$A:$C,3,FALSE)</f>
        <v>7.01</v>
      </c>
      <c r="M102" s="20"/>
    </row>
    <row r="103" spans="1:12" s="9" customFormat="1" ht="12.75" customHeight="1">
      <c r="A103" s="21" t="s">
        <v>112</v>
      </c>
      <c r="B103" s="21" t="s">
        <v>26</v>
      </c>
      <c r="C103" s="21">
        <v>25</v>
      </c>
      <c r="D103" s="62">
        <f>VLOOKUP(A103,Prices!$A:$C,2,FALSE)</f>
        <v>353.01</v>
      </c>
      <c r="E103" s="118">
        <f>VLOOKUP(A103,Prices!$A:$C,3,FALSE)</f>
        <v>8.61</v>
      </c>
      <c r="H103" s="21" t="s">
        <v>111</v>
      </c>
      <c r="I103" s="21" t="s">
        <v>25</v>
      </c>
      <c r="J103" s="21">
        <v>25</v>
      </c>
      <c r="K103" s="62">
        <f>VLOOKUP(H103,Prices!$A:$C,2,FALSE)</f>
        <v>294.38</v>
      </c>
      <c r="L103" s="118">
        <f>VLOOKUP(H103,Prices!$A:$C,3,FALSE)</f>
        <v>7.18</v>
      </c>
    </row>
    <row r="104" spans="1:12" s="9" customFormat="1" ht="12.75" customHeight="1">
      <c r="A104" s="21" t="s">
        <v>114</v>
      </c>
      <c r="B104" s="21" t="s">
        <v>27</v>
      </c>
      <c r="C104" s="21">
        <v>25</v>
      </c>
      <c r="D104" s="62">
        <f>VLOOKUP(A104,Prices!$A:$C,2,FALSE)</f>
        <v>370.64</v>
      </c>
      <c r="E104" s="118">
        <f>VLOOKUP(A104,Prices!$A:$C,3,FALSE)</f>
        <v>9.04</v>
      </c>
      <c r="H104" s="21" t="s">
        <v>113</v>
      </c>
      <c r="I104" s="21" t="s">
        <v>26</v>
      </c>
      <c r="J104" s="21">
        <v>25</v>
      </c>
      <c r="K104" s="62">
        <f>VLOOKUP(H104,Prices!$A:$C,2,FALSE)</f>
        <v>346.45</v>
      </c>
      <c r="L104" s="118">
        <f>VLOOKUP(H104,Prices!$A:$C,3,FALSE)</f>
        <v>8.45</v>
      </c>
    </row>
    <row r="105" spans="1:12" s="9" customFormat="1" ht="12.75" customHeight="1">
      <c r="A105" s="21" t="s">
        <v>116</v>
      </c>
      <c r="B105" s="21" t="s">
        <v>28</v>
      </c>
      <c r="C105" s="21">
        <v>10</v>
      </c>
      <c r="D105" s="62">
        <f>VLOOKUP(A105,Prices!$A:$C,2,FALSE)</f>
        <v>558.42</v>
      </c>
      <c r="E105" s="118">
        <f>VLOOKUP(A105,Prices!$A:$C,3,FALSE)</f>
        <v>13.62</v>
      </c>
      <c r="H105" s="21" t="s">
        <v>115</v>
      </c>
      <c r="I105" s="21" t="s">
        <v>27</v>
      </c>
      <c r="J105" s="21">
        <v>25</v>
      </c>
      <c r="K105" s="62">
        <f>VLOOKUP(H105,Prices!$A:$C,2,FALSE)</f>
        <v>359.57</v>
      </c>
      <c r="L105" s="118">
        <f>VLOOKUP(H105,Prices!$A:$C,3,FALSE)</f>
        <v>8.77</v>
      </c>
    </row>
    <row r="106" spans="1:18" s="9" customFormat="1" ht="12.75" customHeight="1">
      <c r="A106" s="21" t="s">
        <v>319</v>
      </c>
      <c r="B106" s="21" t="s">
        <v>235</v>
      </c>
      <c r="C106" s="21">
        <v>10</v>
      </c>
      <c r="D106" s="62">
        <f>VLOOKUP(A106,Prices!$A:$C,2,FALSE)</f>
        <v>1020.9</v>
      </c>
      <c r="E106" s="118">
        <f>VLOOKUP(A106,Prices!$A:$C,3,FALSE)</f>
        <v>24.9</v>
      </c>
      <c r="H106" s="21" t="s">
        <v>117</v>
      </c>
      <c r="I106" s="21" t="s">
        <v>28</v>
      </c>
      <c r="J106" s="21">
        <v>10</v>
      </c>
      <c r="K106" s="62">
        <f>VLOOKUP(H106,Prices!$A:$C,2,FALSE)</f>
        <v>484.21000000000004</v>
      </c>
      <c r="L106" s="118">
        <f>VLOOKUP(H106,Prices!$A:$C,3,FALSE)</f>
        <v>11.81</v>
      </c>
      <c r="N106" s="3"/>
      <c r="O106" s="3"/>
      <c r="P106" s="3"/>
      <c r="Q106" s="27"/>
      <c r="R106" s="20"/>
    </row>
    <row r="107" spans="1:12" s="9" customFormat="1" ht="12.75" customHeight="1">
      <c r="A107" s="21" t="s">
        <v>118</v>
      </c>
      <c r="B107" s="21" t="s">
        <v>30</v>
      </c>
      <c r="C107" s="21">
        <v>10</v>
      </c>
      <c r="D107" s="62">
        <f>VLOOKUP(A107,Prices!$A:$C,2,FALSE)</f>
        <v>558.42</v>
      </c>
      <c r="E107" s="118">
        <f>VLOOKUP(A107,Prices!$A:$C,3,FALSE)</f>
        <v>13.62</v>
      </c>
      <c r="H107" s="21" t="s">
        <v>119</v>
      </c>
      <c r="I107" s="21" t="s">
        <v>30</v>
      </c>
      <c r="J107" s="21">
        <v>10</v>
      </c>
      <c r="K107" s="62">
        <f>VLOOKUP(H107,Prices!$A:$C,2,FALSE)</f>
        <v>558.42</v>
      </c>
      <c r="L107" s="118">
        <f>VLOOKUP(H107,Prices!$A:$C,3,FALSE)</f>
        <v>13.62</v>
      </c>
    </row>
    <row r="108" spans="1:12" s="9" customFormat="1" ht="12.75" customHeight="1">
      <c r="A108" s="3"/>
      <c r="B108" s="3"/>
      <c r="C108" s="3"/>
      <c r="D108" s="27"/>
      <c r="E108" s="27"/>
      <c r="F108" s="20"/>
      <c r="H108" s="21" t="s">
        <v>234</v>
      </c>
      <c r="I108" s="21" t="s">
        <v>31</v>
      </c>
      <c r="J108" s="21">
        <v>10</v>
      </c>
      <c r="K108" s="62">
        <f>VLOOKUP(H108,Prices!$A:$C,2,FALSE)</f>
        <v>990.97</v>
      </c>
      <c r="L108" s="118">
        <f>VLOOKUP(H108,Prices!$A:$C,3,FALSE)</f>
        <v>24.17</v>
      </c>
    </row>
    <row r="109" spans="1:12" s="9" customFormat="1" ht="12.75" customHeight="1">
      <c r="A109" s="6" t="s">
        <v>222</v>
      </c>
      <c r="B109" s="69"/>
      <c r="C109" s="69"/>
      <c r="D109" s="69"/>
      <c r="E109" s="69"/>
      <c r="F109" s="69"/>
      <c r="H109" s="3"/>
      <c r="I109" s="3"/>
      <c r="J109" s="3"/>
      <c r="K109" s="27"/>
      <c r="L109" s="27"/>
    </row>
    <row r="110" spans="1:13" s="9" customFormat="1" ht="12.75" customHeight="1">
      <c r="A110" s="6" t="s">
        <v>218</v>
      </c>
      <c r="B110" s="69"/>
      <c r="C110" s="69"/>
      <c r="D110" s="69"/>
      <c r="E110" s="69"/>
      <c r="F110" s="69"/>
      <c r="H110" s="6" t="s">
        <v>221</v>
      </c>
      <c r="I110" s="69"/>
      <c r="J110" s="69"/>
      <c r="K110" s="69"/>
      <c r="L110" s="69"/>
      <c r="M110" s="69"/>
    </row>
    <row r="111" spans="1:13" s="9" customFormat="1" ht="25.5">
      <c r="A111" s="33" t="s">
        <v>0</v>
      </c>
      <c r="B111" s="33" t="s">
        <v>1</v>
      </c>
      <c r="C111" s="33" t="s">
        <v>2</v>
      </c>
      <c r="D111" s="117" t="s">
        <v>318</v>
      </c>
      <c r="E111" s="117" t="s">
        <v>340</v>
      </c>
      <c r="F111" s="20"/>
      <c r="H111" s="6" t="s">
        <v>218</v>
      </c>
      <c r="I111" s="69"/>
      <c r="J111" s="69"/>
      <c r="K111" s="69"/>
      <c r="L111" s="69"/>
      <c r="M111" s="69"/>
    </row>
    <row r="112" spans="1:12" s="9" customFormat="1" ht="25.5">
      <c r="A112" s="21" t="s">
        <v>120</v>
      </c>
      <c r="B112" s="21" t="s">
        <v>33</v>
      </c>
      <c r="C112" s="21">
        <v>25</v>
      </c>
      <c r="D112" s="62">
        <f>VLOOKUP(A112,Prices!$A:$C,2,FALSE)</f>
        <v>154.98</v>
      </c>
      <c r="E112" s="118">
        <f>VLOOKUP(A112,Prices!$A:$C,3,FALSE)</f>
        <v>3.78</v>
      </c>
      <c r="F112" s="20"/>
      <c r="H112" s="33" t="s">
        <v>0</v>
      </c>
      <c r="I112" s="33" t="s">
        <v>1</v>
      </c>
      <c r="J112" s="33" t="s">
        <v>2</v>
      </c>
      <c r="K112" s="117" t="s">
        <v>318</v>
      </c>
      <c r="L112" s="117" t="s">
        <v>340</v>
      </c>
    </row>
    <row r="113" spans="1:12" s="9" customFormat="1" ht="12.75" customHeight="1">
      <c r="A113" s="21" t="s">
        <v>122</v>
      </c>
      <c r="B113" s="21" t="s">
        <v>34</v>
      </c>
      <c r="C113" s="21">
        <v>25</v>
      </c>
      <c r="D113" s="62">
        <f>VLOOKUP(A113,Prices!$A:$C,2,FALSE)</f>
        <v>217.29999999999998</v>
      </c>
      <c r="E113" s="118">
        <f>VLOOKUP(A113,Prices!$A:$C,3,FALSE)</f>
        <v>5.3</v>
      </c>
      <c r="F113" s="20"/>
      <c r="H113" s="21" t="s">
        <v>121</v>
      </c>
      <c r="I113" s="21" t="s">
        <v>33</v>
      </c>
      <c r="J113" s="21">
        <v>25</v>
      </c>
      <c r="K113" s="62">
        <f>VLOOKUP(H113,Prices!$A:$C,2,FALSE)</f>
        <v>160.31</v>
      </c>
      <c r="L113" s="118">
        <f>VLOOKUP(H113,Prices!$A:$C,3,FALSE)</f>
        <v>3.91</v>
      </c>
    </row>
    <row r="114" spans="1:13" s="9" customFormat="1" ht="12.75" customHeight="1">
      <c r="A114" s="3"/>
      <c r="B114" s="3"/>
      <c r="C114" s="3"/>
      <c r="D114" s="27"/>
      <c r="E114" s="27"/>
      <c r="F114" s="20"/>
      <c r="H114" s="21" t="s">
        <v>123</v>
      </c>
      <c r="I114" s="21" t="s">
        <v>34</v>
      </c>
      <c r="J114" s="21">
        <v>25</v>
      </c>
      <c r="K114" s="62">
        <f>VLOOKUP(H114,Prices!$A:$C,2,FALSE)</f>
        <v>215.66</v>
      </c>
      <c r="L114" s="118">
        <f>VLOOKUP(H114,Prices!$A:$C,3,FALSE)</f>
        <v>5.26</v>
      </c>
      <c r="M114" s="20"/>
    </row>
    <row r="115" spans="1:8" s="9" customFormat="1" ht="12.75" customHeight="1">
      <c r="A115" s="3"/>
      <c r="B115" s="3"/>
      <c r="C115" s="3"/>
      <c r="D115" s="27"/>
      <c r="E115" s="27"/>
      <c r="F115" s="20"/>
      <c r="H115" s="35"/>
    </row>
    <row r="116" spans="1:13" s="9" customFormat="1" ht="12.75" customHeight="1">
      <c r="A116" s="6" t="s">
        <v>223</v>
      </c>
      <c r="B116" s="69"/>
      <c r="C116" s="69"/>
      <c r="D116" s="69"/>
      <c r="E116" s="69"/>
      <c r="F116" s="69"/>
      <c r="H116" s="6" t="s">
        <v>225</v>
      </c>
      <c r="I116" s="19"/>
      <c r="J116" s="19"/>
      <c r="K116" s="19"/>
      <c r="L116" s="19"/>
      <c r="M116" s="19"/>
    </row>
    <row r="117" spans="1:13" s="9" customFormat="1" ht="12.75" customHeight="1">
      <c r="A117" s="6" t="s">
        <v>218</v>
      </c>
      <c r="B117" s="69"/>
      <c r="C117" s="69"/>
      <c r="D117" s="69"/>
      <c r="E117" s="69"/>
      <c r="F117" s="69"/>
      <c r="H117" s="35" t="s">
        <v>167</v>
      </c>
      <c r="I117" s="29"/>
      <c r="J117" s="29"/>
      <c r="K117" s="29"/>
      <c r="L117" s="29"/>
      <c r="M117" s="29"/>
    </row>
    <row r="118" spans="1:13" s="9" customFormat="1" ht="25.5">
      <c r="A118" s="33" t="s">
        <v>0</v>
      </c>
      <c r="B118" s="33" t="s">
        <v>1</v>
      </c>
      <c r="C118" s="33" t="s">
        <v>2</v>
      </c>
      <c r="D118" s="117" t="s">
        <v>318</v>
      </c>
      <c r="E118" s="117" t="s">
        <v>340</v>
      </c>
      <c r="F118" s="20"/>
      <c r="H118" s="33" t="s">
        <v>0</v>
      </c>
      <c r="I118" s="33" t="s">
        <v>1</v>
      </c>
      <c r="J118" s="33" t="s">
        <v>2</v>
      </c>
      <c r="K118" s="117" t="s">
        <v>318</v>
      </c>
      <c r="L118" s="117" t="s">
        <v>340</v>
      </c>
      <c r="M118" s="20"/>
    </row>
    <row r="119" spans="1:12" s="9" customFormat="1" ht="12.75" customHeight="1">
      <c r="A119" s="21" t="s">
        <v>124</v>
      </c>
      <c r="B119" s="21" t="s">
        <v>33</v>
      </c>
      <c r="C119" s="21">
        <v>25</v>
      </c>
      <c r="D119" s="62">
        <f>VLOOKUP(A119,Prices!$A:$C,2,FALSE)</f>
        <v>143.91</v>
      </c>
      <c r="E119" s="118">
        <f>VLOOKUP(A119,Prices!$A:$C,3,FALSE)</f>
        <v>3.51</v>
      </c>
      <c r="F119" s="20"/>
      <c r="H119" s="21" t="s">
        <v>125</v>
      </c>
      <c r="I119" s="21" t="s">
        <v>24</v>
      </c>
      <c r="J119" s="21">
        <v>20</v>
      </c>
      <c r="K119" s="62">
        <f>VLOOKUP(H119,Prices!$A:$C,2,FALSE)</f>
        <v>408.36</v>
      </c>
      <c r="L119" s="118">
        <f>VLOOKUP(H119,Prices!$A:$C,3,FALSE)</f>
        <v>9.96</v>
      </c>
    </row>
    <row r="120" spans="1:12" s="9" customFormat="1" ht="12.75" customHeight="1">
      <c r="A120" s="35"/>
      <c r="F120" s="20"/>
      <c r="H120" s="21" t="s">
        <v>126</v>
      </c>
      <c r="I120" s="21" t="s">
        <v>25</v>
      </c>
      <c r="J120" s="21">
        <v>20</v>
      </c>
      <c r="K120" s="62">
        <f>VLOOKUP(H120,Prices!$A:$C,2,FALSE)</f>
        <v>432.14</v>
      </c>
      <c r="L120" s="118">
        <f>VLOOKUP(H120,Prices!$A:$C,3,FALSE)</f>
        <v>10.54</v>
      </c>
    </row>
    <row r="121" spans="1:12" s="9" customFormat="1" ht="12.75" customHeight="1">
      <c r="A121" s="35"/>
      <c r="H121" s="21" t="s">
        <v>127</v>
      </c>
      <c r="I121" s="21" t="s">
        <v>30</v>
      </c>
      <c r="J121" s="21">
        <v>10</v>
      </c>
      <c r="K121" s="62">
        <f>VLOOKUP(H121,Prices!$A:$C,2,FALSE)</f>
        <v>862.23</v>
      </c>
      <c r="L121" s="118">
        <f>VLOOKUP(H121,Prices!$A:$C,3,FALSE)</f>
        <v>21.03</v>
      </c>
    </row>
    <row r="122" spans="6:12" s="9" customFormat="1" ht="12.75" customHeight="1">
      <c r="F122" s="19"/>
      <c r="G122" s="20"/>
      <c r="H122" s="3"/>
      <c r="I122" s="3"/>
      <c r="J122" s="3"/>
      <c r="K122" s="27"/>
      <c r="L122" s="27"/>
    </row>
    <row r="123" spans="6:8" s="9" customFormat="1" ht="12.75" customHeight="1">
      <c r="F123" s="29"/>
      <c r="G123" s="20"/>
      <c r="H123" s="35"/>
    </row>
    <row r="124" spans="1:14" s="9" customFormat="1" ht="12.75" customHeight="1">
      <c r="A124" s="6" t="s">
        <v>224</v>
      </c>
      <c r="B124" s="19"/>
      <c r="C124" s="19"/>
      <c r="D124" s="19"/>
      <c r="E124" s="19"/>
      <c r="G124" s="20"/>
      <c r="H124" s="6" t="s">
        <v>227</v>
      </c>
      <c r="I124" s="19"/>
      <c r="J124" s="19"/>
      <c r="K124" s="19"/>
      <c r="L124" s="19"/>
      <c r="M124" s="19"/>
      <c r="N124" s="20"/>
    </row>
    <row r="125" spans="1:14" s="9" customFormat="1" ht="12.75" customHeight="1">
      <c r="A125" s="35" t="s">
        <v>218</v>
      </c>
      <c r="B125" s="29"/>
      <c r="C125" s="29"/>
      <c r="D125" s="29"/>
      <c r="E125" s="29"/>
      <c r="F125" s="20"/>
      <c r="G125" s="20"/>
      <c r="H125" s="35" t="s">
        <v>168</v>
      </c>
      <c r="I125" s="29"/>
      <c r="J125" s="29"/>
      <c r="K125" s="29"/>
      <c r="L125" s="29"/>
      <c r="M125" s="29"/>
      <c r="N125" s="20"/>
    </row>
    <row r="126" spans="1:14" s="9" customFormat="1" ht="25.5">
      <c r="A126" s="33" t="s">
        <v>0</v>
      </c>
      <c r="B126" s="33" t="s">
        <v>1</v>
      </c>
      <c r="C126" s="33" t="s">
        <v>2</v>
      </c>
      <c r="D126" s="117" t="s">
        <v>318</v>
      </c>
      <c r="E126" s="151" t="s">
        <v>340</v>
      </c>
      <c r="G126" s="20"/>
      <c r="H126" s="33" t="s">
        <v>0</v>
      </c>
      <c r="I126" s="33" t="s">
        <v>1</v>
      </c>
      <c r="J126" s="33" t="s">
        <v>2</v>
      </c>
      <c r="K126" s="117" t="s">
        <v>318</v>
      </c>
      <c r="L126" s="117" t="s">
        <v>340</v>
      </c>
      <c r="M126" s="20"/>
      <c r="N126" s="20"/>
    </row>
    <row r="127" spans="1:14" s="9" customFormat="1" ht="12.75" customHeight="1">
      <c r="A127" s="21" t="s">
        <v>128</v>
      </c>
      <c r="B127" s="21" t="s">
        <v>33</v>
      </c>
      <c r="C127" s="21">
        <v>20</v>
      </c>
      <c r="D127" s="62">
        <f>VLOOKUP(A127,Prices!$A:$C,2,FALSE)</f>
        <v>191.47</v>
      </c>
      <c r="E127" s="118">
        <f>VLOOKUP(A127,Prices!$A:$C,3,FALSE)</f>
        <v>4.67</v>
      </c>
      <c r="H127" s="21" t="s">
        <v>132</v>
      </c>
      <c r="I127" s="21" t="s">
        <v>33</v>
      </c>
      <c r="J127" s="21">
        <v>20</v>
      </c>
      <c r="K127" s="62">
        <f>VLOOKUP(H127,Prices!$A:$C,2,FALSE)</f>
        <v>216.48000000000002</v>
      </c>
      <c r="L127" s="118">
        <f>VLOOKUP(H127,Prices!$A:$C,3,FALSE)</f>
        <v>5.28</v>
      </c>
      <c r="M127" s="20"/>
      <c r="N127" s="20"/>
    </row>
    <row r="128" spans="1:14" s="9" customFormat="1" ht="12.75" customHeight="1">
      <c r="A128" s="35"/>
      <c r="H128" s="21" t="s">
        <v>134</v>
      </c>
      <c r="I128" s="21" t="s">
        <v>34</v>
      </c>
      <c r="J128" s="21">
        <v>20</v>
      </c>
      <c r="K128" s="62">
        <f>VLOOKUP(H128,Prices!$A:$C,2,FALSE)</f>
        <v>284.95</v>
      </c>
      <c r="L128" s="118">
        <f>VLOOKUP(H128,Prices!$A:$C,3,FALSE)</f>
        <v>6.95</v>
      </c>
      <c r="M128" s="20"/>
      <c r="N128" s="20"/>
    </row>
    <row r="129" spans="1:14" s="9" customFormat="1" ht="12.75" customHeight="1">
      <c r="A129" s="35"/>
      <c r="H129" s="35"/>
      <c r="N129" s="20"/>
    </row>
    <row r="130" spans="1:13" s="9" customFormat="1" ht="12.75" customHeight="1">
      <c r="A130" s="6" t="s">
        <v>224</v>
      </c>
      <c r="B130" s="29"/>
      <c r="C130" s="29"/>
      <c r="D130" s="29"/>
      <c r="E130" s="29"/>
      <c r="F130" s="29"/>
      <c r="H130" s="92" t="s">
        <v>227</v>
      </c>
      <c r="I130" s="29"/>
      <c r="J130" s="29"/>
      <c r="K130" s="29"/>
      <c r="L130" s="29"/>
      <c r="M130" s="29"/>
    </row>
    <row r="131" spans="1:13" s="9" customFormat="1" ht="12.75" customHeight="1">
      <c r="A131" s="35" t="s">
        <v>226</v>
      </c>
      <c r="B131" s="29"/>
      <c r="C131" s="29"/>
      <c r="D131" s="29"/>
      <c r="E131" s="29"/>
      <c r="F131" s="29"/>
      <c r="H131" s="35" t="s">
        <v>167</v>
      </c>
      <c r="I131" s="29"/>
      <c r="J131" s="29"/>
      <c r="K131" s="29"/>
      <c r="L131" s="29"/>
      <c r="M131" s="29"/>
    </row>
    <row r="132" spans="1:13" s="9" customFormat="1" ht="25.5">
      <c r="A132" s="33" t="s">
        <v>0</v>
      </c>
      <c r="B132" s="33" t="s">
        <v>1</v>
      </c>
      <c r="C132" s="33" t="s">
        <v>2</v>
      </c>
      <c r="D132" s="117" t="s">
        <v>318</v>
      </c>
      <c r="E132" s="117" t="s">
        <v>340</v>
      </c>
      <c r="F132" s="20"/>
      <c r="H132" s="33" t="s">
        <v>0</v>
      </c>
      <c r="I132" s="33" t="s">
        <v>1</v>
      </c>
      <c r="J132" s="33" t="s">
        <v>2</v>
      </c>
      <c r="K132" s="117" t="s">
        <v>318</v>
      </c>
      <c r="L132" s="117" t="s">
        <v>340</v>
      </c>
      <c r="M132" s="20"/>
    </row>
    <row r="133" spans="1:13" s="9" customFormat="1" ht="12.75" customHeight="1">
      <c r="A133" s="21" t="s">
        <v>129</v>
      </c>
      <c r="B133" s="21" t="s">
        <v>24</v>
      </c>
      <c r="C133" s="21">
        <v>20</v>
      </c>
      <c r="D133" s="62">
        <f>VLOOKUP(A133,Prices!$A:$C,2,FALSE)</f>
        <v>602.6999999999999</v>
      </c>
      <c r="E133" s="118">
        <f>VLOOKUP(A133,Prices!$A:$C,3,FALSE)</f>
        <v>14.7</v>
      </c>
      <c r="F133" s="20"/>
      <c r="H133" s="21" t="s">
        <v>133</v>
      </c>
      <c r="I133" s="21" t="s">
        <v>24</v>
      </c>
      <c r="J133" s="21">
        <v>20</v>
      </c>
      <c r="K133" s="62">
        <f>VLOOKUP(H133,Prices!$A:$C,2,FALSE)</f>
        <v>457.56</v>
      </c>
      <c r="L133" s="118">
        <f>VLOOKUP(H133,Prices!$A:$C,3,FALSE)</f>
        <v>11.16</v>
      </c>
      <c r="M133" s="20"/>
    </row>
    <row r="134" spans="1:12" s="9" customFormat="1" ht="12.75" customHeight="1">
      <c r="A134" s="21" t="s">
        <v>130</v>
      </c>
      <c r="B134" s="21" t="s">
        <v>25</v>
      </c>
      <c r="C134" s="21">
        <v>20</v>
      </c>
      <c r="D134" s="62">
        <f>VLOOKUP(A134,Prices!$A:$C,2,FALSE)</f>
        <v>636.73</v>
      </c>
      <c r="E134" s="118">
        <f>VLOOKUP(A134,Prices!$A:$C,3,FALSE)</f>
        <v>15.53</v>
      </c>
      <c r="F134" s="20"/>
      <c r="H134" s="21" t="s">
        <v>135</v>
      </c>
      <c r="I134" s="21" t="s">
        <v>25</v>
      </c>
      <c r="J134" s="21">
        <v>10</v>
      </c>
      <c r="K134" s="62">
        <f>VLOOKUP(H134,Prices!$A:$C,2,FALSE)</f>
        <v>480.52000000000004</v>
      </c>
      <c r="L134" s="118">
        <f>VLOOKUP(H134,Prices!$A:$C,3,FALSE)</f>
        <v>11.72</v>
      </c>
    </row>
    <row r="135" spans="1:12" s="9" customFormat="1" ht="12.75" customHeight="1">
      <c r="A135" s="21" t="s">
        <v>131</v>
      </c>
      <c r="B135" s="21" t="s">
        <v>30</v>
      </c>
      <c r="C135" s="21">
        <v>5</v>
      </c>
      <c r="D135" s="62">
        <f>VLOOKUP(A135,Prices!$A:$C,2,FALSE)</f>
        <v>1243.1200000000001</v>
      </c>
      <c r="E135" s="118">
        <f>VLOOKUP(A135,Prices!$A:$C,3,FALSE)</f>
        <v>30.32</v>
      </c>
      <c r="H135" s="21" t="s">
        <v>136</v>
      </c>
      <c r="I135" s="21" t="s">
        <v>26</v>
      </c>
      <c r="J135" s="21">
        <v>10</v>
      </c>
      <c r="K135" s="62">
        <f>VLOOKUP(H135,Prices!$A:$C,2,FALSE)</f>
        <v>548.58</v>
      </c>
      <c r="L135" s="118">
        <f>VLOOKUP(H135,Prices!$A:$C,3,FALSE)</f>
        <v>13.38</v>
      </c>
    </row>
    <row r="136" spans="1:12" s="9" customFormat="1" ht="12.75" customHeight="1">
      <c r="A136" s="21" t="s">
        <v>322</v>
      </c>
      <c r="B136" s="21" t="s">
        <v>31</v>
      </c>
      <c r="C136" s="21">
        <v>5</v>
      </c>
      <c r="D136" s="62">
        <f>VLOOKUP(A136,Prices!$A:$C,2,FALSE)</f>
        <v>2571.52</v>
      </c>
      <c r="E136" s="118">
        <f>VLOOKUP(A136,Prices!$A:$C,3,FALSE)</f>
        <v>62.72</v>
      </c>
      <c r="H136" s="21" t="s">
        <v>137</v>
      </c>
      <c r="I136" s="21" t="s">
        <v>27</v>
      </c>
      <c r="J136" s="21">
        <v>10</v>
      </c>
      <c r="K136" s="62">
        <f>VLOOKUP(H136,Prices!$A:$C,2,FALSE)</f>
        <v>575.23</v>
      </c>
      <c r="L136" s="118">
        <f>VLOOKUP(H136,Prices!$A:$C,3,FALSE)</f>
        <v>14.03</v>
      </c>
    </row>
    <row r="137" spans="1:12" s="9" customFormat="1" ht="12.75" customHeight="1">
      <c r="A137" s="3"/>
      <c r="B137" s="3"/>
      <c r="C137" s="3"/>
      <c r="D137" s="27"/>
      <c r="E137" s="27"/>
      <c r="H137" s="21" t="s">
        <v>138</v>
      </c>
      <c r="I137" s="21" t="s">
        <v>28</v>
      </c>
      <c r="J137" s="21">
        <v>5</v>
      </c>
      <c r="K137" s="62">
        <f>VLOOKUP(H137,Prices!$A:$C,2,FALSE)</f>
        <v>947.51</v>
      </c>
      <c r="L137" s="118">
        <f>VLOOKUP(H137,Prices!$A:$C,3,FALSE)</f>
        <v>23.11</v>
      </c>
    </row>
    <row r="138" spans="1:14" s="9" customFormat="1" ht="12.75" customHeight="1">
      <c r="A138" s="35"/>
      <c r="H138" s="21" t="s">
        <v>139</v>
      </c>
      <c r="I138" s="21" t="s">
        <v>30</v>
      </c>
      <c r="J138" s="21">
        <v>5</v>
      </c>
      <c r="K138" s="62">
        <f>VLOOKUP(H138,Prices!$A:$C,2,FALSE)</f>
        <v>947.51</v>
      </c>
      <c r="L138" s="118">
        <f>VLOOKUP(H138,Prices!$A:$C,3,FALSE)</f>
        <v>23.11</v>
      </c>
      <c r="N138" s="20"/>
    </row>
    <row r="139" spans="2:14" s="9" customFormat="1" ht="12.75" customHeight="1">
      <c r="B139" s="19"/>
      <c r="C139" s="19"/>
      <c r="D139" s="19"/>
      <c r="E139" s="19"/>
      <c r="F139" s="19"/>
      <c r="H139" s="3"/>
      <c r="I139" s="3"/>
      <c r="J139" s="3"/>
      <c r="K139" s="27"/>
      <c r="L139" s="27"/>
      <c r="N139" s="20"/>
    </row>
    <row r="140" spans="1:13" s="9" customFormat="1" ht="12.75" customHeight="1">
      <c r="A140" s="6" t="s">
        <v>228</v>
      </c>
      <c r="B140" s="29"/>
      <c r="C140" s="29"/>
      <c r="D140" s="29"/>
      <c r="E140" s="29"/>
      <c r="F140" s="29"/>
      <c r="H140" s="6" t="s">
        <v>228</v>
      </c>
      <c r="I140" s="29"/>
      <c r="J140" s="29"/>
      <c r="K140" s="29"/>
      <c r="L140" s="29"/>
      <c r="M140" s="29"/>
    </row>
    <row r="141" spans="1:13" s="9" customFormat="1" ht="15">
      <c r="A141" s="35" t="s">
        <v>168</v>
      </c>
      <c r="F141" s="20"/>
      <c r="H141" s="35" t="s">
        <v>167</v>
      </c>
      <c r="I141" s="29"/>
      <c r="J141" s="29"/>
      <c r="K141" s="29"/>
      <c r="L141" s="29"/>
      <c r="M141" s="29"/>
    </row>
    <row r="142" spans="1:13" s="9" customFormat="1" ht="25.5">
      <c r="A142" s="33" t="s">
        <v>0</v>
      </c>
      <c r="B142" s="33" t="s">
        <v>1</v>
      </c>
      <c r="C142" s="33" t="s">
        <v>2</v>
      </c>
      <c r="D142" s="117" t="s">
        <v>318</v>
      </c>
      <c r="E142" s="117" t="s">
        <v>340</v>
      </c>
      <c r="F142" s="20"/>
      <c r="H142" s="33" t="s">
        <v>0</v>
      </c>
      <c r="I142" s="33" t="s">
        <v>1</v>
      </c>
      <c r="J142" s="33" t="s">
        <v>2</v>
      </c>
      <c r="K142" s="117" t="s">
        <v>318</v>
      </c>
      <c r="L142" s="117" t="s">
        <v>340</v>
      </c>
      <c r="M142" s="20"/>
    </row>
    <row r="143" spans="1:13" s="9" customFormat="1" ht="12.75" customHeight="1">
      <c r="A143" s="21" t="s">
        <v>140</v>
      </c>
      <c r="B143" s="21" t="s">
        <v>33</v>
      </c>
      <c r="C143" s="21">
        <v>20</v>
      </c>
      <c r="D143" s="62">
        <f>VLOOKUP(A143,Prices!$A:$C,2,FALSE)</f>
        <v>216.48000000000002</v>
      </c>
      <c r="E143" s="118">
        <f>VLOOKUP(A143,Prices!$A:$C,3,FALSE)</f>
        <v>5.28</v>
      </c>
      <c r="F143" s="20"/>
      <c r="H143" s="21" t="s">
        <v>141</v>
      </c>
      <c r="I143" s="21" t="s">
        <v>24</v>
      </c>
      <c r="J143" s="21">
        <v>20</v>
      </c>
      <c r="K143" s="62">
        <f>VLOOKUP(H143,Prices!$A:$C,2,FALSE)</f>
        <v>455.09999999999997</v>
      </c>
      <c r="L143" s="118">
        <f>VLOOKUP(H143,Prices!$A:$C,3,FALSE)</f>
        <v>11.1</v>
      </c>
      <c r="M143" s="20"/>
    </row>
    <row r="144" spans="1:12" s="9" customFormat="1" ht="12.75" customHeight="1">
      <c r="A144" s="35"/>
      <c r="F144" s="20"/>
      <c r="H144" s="21" t="s">
        <v>142</v>
      </c>
      <c r="I144" s="21" t="s">
        <v>25</v>
      </c>
      <c r="J144" s="21">
        <v>20</v>
      </c>
      <c r="K144" s="62">
        <f>VLOOKUP(H144,Prices!$A:$C,2,FALSE)</f>
        <v>479.28999999999996</v>
      </c>
      <c r="L144" s="118">
        <f>VLOOKUP(H144,Prices!$A:$C,3,FALSE)</f>
        <v>11.69</v>
      </c>
    </row>
    <row r="145" spans="1:12" s="9" customFormat="1" ht="12.75" customHeight="1">
      <c r="A145" s="35"/>
      <c r="H145" s="3"/>
      <c r="I145" s="3"/>
      <c r="J145" s="3"/>
      <c r="K145" s="27"/>
      <c r="L145" s="27"/>
    </row>
    <row r="146" spans="1:8" s="9" customFormat="1" ht="11.25" customHeight="1">
      <c r="A146" s="6" t="s">
        <v>273</v>
      </c>
      <c r="B146" s="19"/>
      <c r="C146" s="19"/>
      <c r="D146" s="19"/>
      <c r="E146" s="19"/>
      <c r="F146" s="19"/>
      <c r="H146" s="6" t="s">
        <v>274</v>
      </c>
    </row>
    <row r="147" spans="1:13" s="9" customFormat="1" ht="12.75" customHeight="1">
      <c r="A147" s="35" t="s">
        <v>168</v>
      </c>
      <c r="B147" s="19"/>
      <c r="C147" s="19"/>
      <c r="D147" s="19"/>
      <c r="E147" s="19"/>
      <c r="F147" s="19"/>
      <c r="H147" s="35" t="s">
        <v>220</v>
      </c>
      <c r="I147" s="29"/>
      <c r="J147" s="29"/>
      <c r="K147" s="29"/>
      <c r="L147" s="29"/>
      <c r="M147" s="29"/>
    </row>
    <row r="148" spans="1:13" s="9" customFormat="1" ht="25.5">
      <c r="A148" s="33" t="s">
        <v>0</v>
      </c>
      <c r="B148" s="33" t="s">
        <v>1</v>
      </c>
      <c r="C148" s="33" t="s">
        <v>2</v>
      </c>
      <c r="D148" s="117" t="s">
        <v>318</v>
      </c>
      <c r="E148" s="117" t="s">
        <v>340</v>
      </c>
      <c r="H148" s="33" t="s">
        <v>0</v>
      </c>
      <c r="I148" s="33" t="s">
        <v>1</v>
      </c>
      <c r="J148" s="33" t="s">
        <v>2</v>
      </c>
      <c r="K148" s="121" t="s">
        <v>318</v>
      </c>
      <c r="L148" s="121" t="s">
        <v>340</v>
      </c>
      <c r="M148" s="29"/>
    </row>
    <row r="149" spans="1:13" s="9" customFormat="1" ht="12.75">
      <c r="A149" s="21" t="s">
        <v>143</v>
      </c>
      <c r="B149" s="21" t="s">
        <v>33</v>
      </c>
      <c r="C149" s="21">
        <v>20</v>
      </c>
      <c r="D149" s="62">
        <f>VLOOKUP(A149,Prices!$A:$C,2,FALSE)</f>
        <v>206.64000000000001</v>
      </c>
      <c r="E149" s="118">
        <f>VLOOKUP(A149,Prices!$A:$C,3,FALSE)</f>
        <v>5.04</v>
      </c>
      <c r="F149" s="20"/>
      <c r="H149" s="21" t="s">
        <v>144</v>
      </c>
      <c r="I149" s="21" t="s">
        <v>24</v>
      </c>
      <c r="J149" s="21">
        <v>20</v>
      </c>
      <c r="K149" s="62">
        <f>VLOOKUP(H149,Prices!$A:$C,2,FALSE)</f>
        <v>350.55</v>
      </c>
      <c r="L149" s="118">
        <f>VLOOKUP(H149,Prices!$A:$C,3,FALSE)</f>
        <v>8.55</v>
      </c>
      <c r="M149" s="20"/>
    </row>
    <row r="150" spans="1:13" s="9" customFormat="1" ht="12.75" customHeight="1">
      <c r="A150" s="21" t="s">
        <v>330</v>
      </c>
      <c r="B150" s="21" t="s">
        <v>337</v>
      </c>
      <c r="C150" s="21">
        <v>20</v>
      </c>
      <c r="D150" s="62">
        <f>VLOOKUP(A150,Prices!$A:$C,2,FALSE)</f>
        <v>244.76999999999998</v>
      </c>
      <c r="E150" s="118">
        <f>VLOOKUP(A150,Prices!$A:$C,3,FALSE)</f>
        <v>5.97</v>
      </c>
      <c r="H150" s="21" t="s">
        <v>145</v>
      </c>
      <c r="I150" s="21" t="s">
        <v>25</v>
      </c>
      <c r="J150" s="21">
        <v>20</v>
      </c>
      <c r="K150" s="62">
        <f>VLOOKUP(H150,Prices!$A:$C,2,FALSE)</f>
        <v>362.84999999999997</v>
      </c>
      <c r="L150" s="118">
        <f>VLOOKUP(H150,Prices!$A:$C,3,FALSE)</f>
        <v>8.85</v>
      </c>
      <c r="M150" s="20"/>
    </row>
    <row r="151" s="9" customFormat="1" ht="12.75" customHeight="1">
      <c r="A151" s="35"/>
    </row>
    <row r="152" spans="1:12" s="9" customFormat="1" ht="12.75" customHeight="1">
      <c r="A152" s="6" t="s">
        <v>275</v>
      </c>
      <c r="B152" s="26"/>
      <c r="C152" s="26"/>
      <c r="D152" s="26"/>
      <c r="E152" s="26"/>
      <c r="F152" s="19"/>
      <c r="H152" s="6" t="s">
        <v>276</v>
      </c>
      <c r="I152" s="3"/>
      <c r="J152" s="3"/>
      <c r="K152" s="27"/>
      <c r="L152" s="27"/>
    </row>
    <row r="153" spans="1:13" s="9" customFormat="1" ht="12.75" customHeight="1">
      <c r="A153" s="95" t="s">
        <v>168</v>
      </c>
      <c r="B153" s="65"/>
      <c r="C153" s="65"/>
      <c r="D153" s="65"/>
      <c r="E153" s="70"/>
      <c r="F153" s="19"/>
      <c r="H153" s="35" t="s">
        <v>220</v>
      </c>
      <c r="I153" s="29"/>
      <c r="J153" s="29"/>
      <c r="K153" s="29"/>
      <c r="L153" s="29"/>
      <c r="M153" s="29"/>
    </row>
    <row r="154" spans="1:13" s="9" customFormat="1" ht="25.5">
      <c r="A154" s="33" t="s">
        <v>0</v>
      </c>
      <c r="B154" s="33" t="s">
        <v>1</v>
      </c>
      <c r="C154" s="33" t="s">
        <v>2</v>
      </c>
      <c r="D154" s="122" t="s">
        <v>318</v>
      </c>
      <c r="E154" s="122" t="s">
        <v>340</v>
      </c>
      <c r="H154" s="33" t="s">
        <v>0</v>
      </c>
      <c r="I154" s="33" t="s">
        <v>1</v>
      </c>
      <c r="J154" s="33" t="s">
        <v>2</v>
      </c>
      <c r="K154" s="123" t="s">
        <v>318</v>
      </c>
      <c r="L154" s="123" t="s">
        <v>340</v>
      </c>
      <c r="M154" s="29"/>
    </row>
    <row r="155" spans="1:13" s="9" customFormat="1" ht="12.75">
      <c r="A155" s="21" t="s">
        <v>146</v>
      </c>
      <c r="B155" s="21" t="s">
        <v>33</v>
      </c>
      <c r="C155" s="21">
        <v>25</v>
      </c>
      <c r="D155" s="62">
        <f>VLOOKUP(A155,Prices!$A:$C,2,FALSE)</f>
        <v>184.09</v>
      </c>
      <c r="E155" s="118">
        <f>VLOOKUP(A155,Prices!$A:$C,3,FALSE)</f>
        <v>4.49</v>
      </c>
      <c r="H155" s="21" t="s">
        <v>324</v>
      </c>
      <c r="I155" s="21" t="s">
        <v>24</v>
      </c>
      <c r="J155" s="21">
        <v>20</v>
      </c>
      <c r="K155" s="62">
        <f>VLOOKUP(H155,Prices!$A:$C,2,FALSE)</f>
        <v>310.37</v>
      </c>
      <c r="L155" s="118">
        <f>VLOOKUP(H155,Prices!$A:$C,3,FALSE)</f>
        <v>7.57</v>
      </c>
      <c r="M155" s="20"/>
    </row>
    <row r="156" spans="1:13" s="9" customFormat="1" ht="12.75" customHeight="1">
      <c r="A156" s="3"/>
      <c r="B156" s="3"/>
      <c r="C156" s="3"/>
      <c r="D156" s="27"/>
      <c r="E156" s="27"/>
      <c r="H156" s="21" t="s">
        <v>325</v>
      </c>
      <c r="I156" s="21" t="s">
        <v>25</v>
      </c>
      <c r="J156" s="21">
        <v>20</v>
      </c>
      <c r="K156" s="62">
        <f>VLOOKUP(H156,Prices!$A:$C,2,FALSE)</f>
        <v>334.96999999999997</v>
      </c>
      <c r="L156" s="118">
        <f>VLOOKUP(H156,Prices!$A:$C,3,FALSE)</f>
        <v>8.17</v>
      </c>
      <c r="M156" s="20"/>
    </row>
    <row r="157" spans="1:5" s="9" customFormat="1" ht="12.75" customHeight="1">
      <c r="A157" s="3"/>
      <c r="B157" s="3"/>
      <c r="C157" s="3"/>
      <c r="D157" s="27"/>
      <c r="E157" s="27"/>
    </row>
    <row r="158" spans="1:12" s="9" customFormat="1" ht="12.75" customHeight="1">
      <c r="A158" s="6" t="s">
        <v>36</v>
      </c>
      <c r="B158" s="19"/>
      <c r="C158" s="19"/>
      <c r="D158" s="19"/>
      <c r="E158" s="19"/>
      <c r="F158" s="19"/>
      <c r="H158" s="6" t="s">
        <v>37</v>
      </c>
      <c r="I158" s="3"/>
      <c r="J158" s="3"/>
      <c r="K158" s="27"/>
      <c r="L158" s="27"/>
    </row>
    <row r="159" spans="1:13" s="9" customFormat="1" ht="25.5">
      <c r="A159" s="33" t="s">
        <v>0</v>
      </c>
      <c r="B159" s="33" t="s">
        <v>1</v>
      </c>
      <c r="C159" s="33" t="s">
        <v>2</v>
      </c>
      <c r="D159" s="124" t="s">
        <v>318</v>
      </c>
      <c r="E159" s="124" t="s">
        <v>340</v>
      </c>
      <c r="F159" s="20"/>
      <c r="H159" s="33" t="s">
        <v>0</v>
      </c>
      <c r="I159" s="33" t="s">
        <v>1</v>
      </c>
      <c r="J159" s="33" t="s">
        <v>2</v>
      </c>
      <c r="K159" s="125" t="s">
        <v>318</v>
      </c>
      <c r="L159" s="125" t="s">
        <v>340</v>
      </c>
      <c r="M159" s="29"/>
    </row>
    <row r="160" spans="1:13" s="9" customFormat="1" ht="12.75" customHeight="1">
      <c r="A160" s="21" t="s">
        <v>147</v>
      </c>
      <c r="B160" s="21" t="s">
        <v>33</v>
      </c>
      <c r="C160" s="21">
        <v>20</v>
      </c>
      <c r="D160" s="62">
        <f>VLOOKUP(A160,Prices!$A:$C,2,FALSE)</f>
        <v>169.32999999999998</v>
      </c>
      <c r="E160" s="118">
        <f>VLOOKUP(A160,Prices!$A:$C,3,FALSE)</f>
        <v>4.13</v>
      </c>
      <c r="H160" s="21" t="s">
        <v>149</v>
      </c>
      <c r="I160" s="21" t="s">
        <v>33</v>
      </c>
      <c r="J160" s="21">
        <v>10</v>
      </c>
      <c r="K160" s="62">
        <f>VLOOKUP(H160,Prices!$A:$C,2,FALSE)</f>
        <v>306.68</v>
      </c>
      <c r="L160" s="118">
        <f>VLOOKUP(H160,Prices!$A:$C,3,FALSE)</f>
        <v>7.48</v>
      </c>
      <c r="M160" s="29"/>
    </row>
    <row r="161" spans="1:6" s="9" customFormat="1" ht="12.75">
      <c r="A161" s="21" t="s">
        <v>148</v>
      </c>
      <c r="B161" s="21" t="s">
        <v>34</v>
      </c>
      <c r="C161" s="21">
        <v>10</v>
      </c>
      <c r="D161" s="62">
        <f>VLOOKUP(A161,Prices!$A:$C,2,FALSE)</f>
        <v>249.69</v>
      </c>
      <c r="E161" s="118">
        <f>VLOOKUP(A161,Prices!$A:$C,3,FALSE)</f>
        <v>6.09</v>
      </c>
      <c r="F161" s="20"/>
    </row>
    <row r="162" spans="1:14" s="9" customFormat="1" ht="12.75" customHeight="1">
      <c r="A162" s="21" t="s">
        <v>323</v>
      </c>
      <c r="B162" s="21" t="s">
        <v>35</v>
      </c>
      <c r="C162" s="21">
        <v>5</v>
      </c>
      <c r="D162" s="62">
        <f>VLOOKUP(A162,Prices!$A:$C,2,FALSE)</f>
        <v>350.55</v>
      </c>
      <c r="E162" s="118">
        <f>VLOOKUP(A162,Prices!$A:$C,3,FALSE)</f>
        <v>8.55</v>
      </c>
      <c r="M162" s="20"/>
      <c r="N162" s="20"/>
    </row>
    <row r="163" spans="1:14" s="9" customFormat="1" ht="12.75" customHeight="1">
      <c r="A163" s="3"/>
      <c r="B163" s="3"/>
      <c r="C163" s="3"/>
      <c r="D163" s="27"/>
      <c r="E163" s="27"/>
      <c r="H163" s="35"/>
      <c r="N163" s="20"/>
    </row>
    <row r="164" spans="1:14" s="9" customFormat="1" ht="12.75" customHeight="1">
      <c r="A164" s="6" t="s">
        <v>37</v>
      </c>
      <c r="B164" s="26"/>
      <c r="C164" s="26"/>
      <c r="D164" s="26"/>
      <c r="E164" s="26"/>
      <c r="F164" s="19"/>
      <c r="H164" s="6" t="s">
        <v>38</v>
      </c>
      <c r="I164" s="70"/>
      <c r="J164" s="70"/>
      <c r="K164" s="35"/>
      <c r="L164" s="35"/>
      <c r="N164" s="20"/>
    </row>
    <row r="165" spans="1:14" s="9" customFormat="1" ht="24" customHeight="1">
      <c r="A165" s="33" t="s">
        <v>0</v>
      </c>
      <c r="B165" s="33" t="s">
        <v>1</v>
      </c>
      <c r="C165" s="33" t="s">
        <v>2</v>
      </c>
      <c r="D165" s="126" t="s">
        <v>318</v>
      </c>
      <c r="E165" s="126" t="s">
        <v>340</v>
      </c>
      <c r="F165" s="20"/>
      <c r="H165" s="33" t="s">
        <v>0</v>
      </c>
      <c r="I165" s="33" t="s">
        <v>1</v>
      </c>
      <c r="J165" s="33" t="s">
        <v>2</v>
      </c>
      <c r="K165" s="127" t="s">
        <v>318</v>
      </c>
      <c r="L165" s="127" t="s">
        <v>340</v>
      </c>
      <c r="M165" s="35"/>
      <c r="N165" s="20"/>
    </row>
    <row r="166" spans="1:13" s="9" customFormat="1" ht="12.75">
      <c r="A166" s="21" t="s">
        <v>150</v>
      </c>
      <c r="B166" s="21" t="s">
        <v>33</v>
      </c>
      <c r="C166" s="21">
        <v>10</v>
      </c>
      <c r="D166" s="62">
        <f>VLOOKUP(A166,Prices!$A:$C,2,FALSE)</f>
        <v>262.81</v>
      </c>
      <c r="E166" s="118">
        <f>VLOOKUP(A166,Prices!$A:$C,3,FALSE)</f>
        <v>6.41</v>
      </c>
      <c r="F166" s="20"/>
      <c r="H166" s="21" t="s">
        <v>151</v>
      </c>
      <c r="I166" s="21" t="s">
        <v>33</v>
      </c>
      <c r="J166" s="21">
        <v>20</v>
      </c>
      <c r="K166" s="62">
        <f>VLOOKUP(H166,Prices!$A:$C,2,FALSE)</f>
        <v>237.39000000000001</v>
      </c>
      <c r="L166" s="118">
        <f>VLOOKUP(H166,Prices!$A:$C,3,FALSE)</f>
        <v>5.79</v>
      </c>
      <c r="M166" s="20"/>
    </row>
    <row r="167" spans="1:13" s="9" customFormat="1" ht="12.75" customHeight="1">
      <c r="A167" s="3"/>
      <c r="B167" s="3"/>
      <c r="C167" s="3"/>
      <c r="D167" s="27"/>
      <c r="E167" s="27"/>
      <c r="F167" s="20"/>
      <c r="M167" s="20"/>
    </row>
    <row r="168" spans="1:13" s="9" customFormat="1" ht="12.75" customHeight="1">
      <c r="A168" s="3"/>
      <c r="B168" s="3"/>
      <c r="C168" s="3"/>
      <c r="D168" s="27"/>
      <c r="E168" s="27"/>
      <c r="F168" s="20"/>
      <c r="H168" s="3"/>
      <c r="I168" s="3"/>
      <c r="J168" s="3"/>
      <c r="K168" s="27"/>
      <c r="L168" s="27"/>
      <c r="M168" s="20"/>
    </row>
    <row r="169" spans="1:13" s="9" customFormat="1" ht="12.75" customHeight="1">
      <c r="A169" s="85" t="s">
        <v>69</v>
      </c>
      <c r="B169" s="75"/>
      <c r="C169" s="75"/>
      <c r="D169" s="75"/>
      <c r="E169" s="75"/>
      <c r="F169" s="75"/>
      <c r="H169" s="3"/>
      <c r="I169" s="3"/>
      <c r="J169" s="3"/>
      <c r="K169" s="27"/>
      <c r="L169" s="27"/>
      <c r="M169" s="20"/>
    </row>
    <row r="170" spans="1:13" s="9" customFormat="1" ht="25.5">
      <c r="A170" s="153" t="s">
        <v>0</v>
      </c>
      <c r="B170" s="153" t="s">
        <v>1</v>
      </c>
      <c r="C170" s="153" t="s">
        <v>2</v>
      </c>
      <c r="D170" s="128" t="s">
        <v>318</v>
      </c>
      <c r="E170" s="128" t="s">
        <v>340</v>
      </c>
      <c r="F170" s="51"/>
      <c r="H170" s="6" t="s">
        <v>70</v>
      </c>
      <c r="I170" s="3"/>
      <c r="J170" s="3"/>
      <c r="K170" s="27"/>
      <c r="L170" s="27"/>
      <c r="M170" s="20"/>
    </row>
    <row r="171" spans="1:13" s="9" customFormat="1" ht="25.5">
      <c r="A171" s="50" t="s">
        <v>257</v>
      </c>
      <c r="B171" s="50" t="s">
        <v>277</v>
      </c>
      <c r="C171" s="50">
        <v>25</v>
      </c>
      <c r="D171" s="62">
        <f>VLOOKUP(A171,Prices!$A:$C,2,FALSE)</f>
        <v>168.1</v>
      </c>
      <c r="E171" s="118">
        <f>VLOOKUP(A171,Prices!$A:$C,3,FALSE)</f>
        <v>4.1</v>
      </c>
      <c r="F171" s="51"/>
      <c r="H171" s="33" t="s">
        <v>0</v>
      </c>
      <c r="I171" s="33" t="s">
        <v>1</v>
      </c>
      <c r="J171" s="33" t="s">
        <v>2</v>
      </c>
      <c r="K171" s="129" t="s">
        <v>318</v>
      </c>
      <c r="L171" s="129" t="s">
        <v>340</v>
      </c>
      <c r="M171" s="20"/>
    </row>
    <row r="172" spans="1:13" s="9" customFormat="1" ht="12.75" customHeight="1">
      <c r="A172" s="50" t="s">
        <v>258</v>
      </c>
      <c r="B172" s="50" t="s">
        <v>279</v>
      </c>
      <c r="C172" s="50">
        <v>25</v>
      </c>
      <c r="D172" s="62">
        <f>VLOOKUP(A172,Prices!$A:$C,2,FALSE)</f>
        <v>200.48999999999998</v>
      </c>
      <c r="E172" s="118">
        <f>VLOOKUP(A172,Prices!$A:$C,3,FALSE)</f>
        <v>4.89</v>
      </c>
      <c r="F172" s="51"/>
      <c r="H172" s="21" t="s">
        <v>297</v>
      </c>
      <c r="I172" s="21" t="s">
        <v>278</v>
      </c>
      <c r="J172" s="21">
        <v>25</v>
      </c>
      <c r="K172" s="62">
        <f>VLOOKUP(H172,Prices!$A:$C,2,FALSE)</f>
        <v>169.32999999999998</v>
      </c>
      <c r="L172" s="118">
        <f>VLOOKUP(H172,Prices!$A:$C,3,FALSE)</f>
        <v>4.13</v>
      </c>
      <c r="M172" s="20"/>
    </row>
    <row r="173" spans="1:13" s="9" customFormat="1" ht="12.75" customHeight="1">
      <c r="A173" s="50" t="s">
        <v>259</v>
      </c>
      <c r="B173" s="50" t="s">
        <v>281</v>
      </c>
      <c r="C173" s="50">
        <v>25</v>
      </c>
      <c r="D173" s="62">
        <f>VLOOKUP(A173,Prices!$A:$C,2,FALSE)</f>
        <v>215.66</v>
      </c>
      <c r="E173" s="118">
        <f>VLOOKUP(A173,Prices!$A:$C,3,FALSE)</f>
        <v>5.26</v>
      </c>
      <c r="F173" s="51"/>
      <c r="H173" s="21" t="s">
        <v>298</v>
      </c>
      <c r="I173" s="21" t="s">
        <v>280</v>
      </c>
      <c r="J173" s="21">
        <v>25</v>
      </c>
      <c r="K173" s="62">
        <f>VLOOKUP(H173,Prices!$A:$C,2,FALSE)</f>
        <v>200.48999999999998</v>
      </c>
      <c r="L173" s="118">
        <f>VLOOKUP(H173,Prices!$A:$C,3,FALSE)</f>
        <v>4.89</v>
      </c>
      <c r="M173" s="20"/>
    </row>
    <row r="174" spans="1:13" s="9" customFormat="1" ht="12.75" customHeight="1">
      <c r="A174" s="50" t="s">
        <v>260</v>
      </c>
      <c r="B174" s="50" t="s">
        <v>283</v>
      </c>
      <c r="C174" s="50">
        <v>25</v>
      </c>
      <c r="D174" s="62">
        <f>VLOOKUP(A174,Prices!$A:$C,2,FALSE)</f>
        <v>232.88</v>
      </c>
      <c r="E174" s="118">
        <f>VLOOKUP(A174,Prices!$A:$C,3,FALSE)</f>
        <v>5.68</v>
      </c>
      <c r="F174" s="51"/>
      <c r="H174" s="21" t="s">
        <v>299</v>
      </c>
      <c r="I174" s="21" t="s">
        <v>282</v>
      </c>
      <c r="J174" s="21">
        <v>25</v>
      </c>
      <c r="K174" s="62">
        <f>VLOOKUP(H174,Prices!$A:$C,2,FALSE)</f>
        <v>215.66</v>
      </c>
      <c r="L174" s="118">
        <f>VLOOKUP(H174,Prices!$A:$C,3,FALSE)</f>
        <v>5.26</v>
      </c>
      <c r="M174" s="20"/>
    </row>
    <row r="175" spans="1:13" s="9" customFormat="1" ht="12.75" customHeight="1">
      <c r="A175" s="50" t="s">
        <v>261</v>
      </c>
      <c r="B175" s="50" t="s">
        <v>285</v>
      </c>
      <c r="C175" s="50">
        <v>25</v>
      </c>
      <c r="D175" s="62">
        <f>VLOOKUP(A175,Prices!$A:$C,2,FALSE)</f>
        <v>249.69</v>
      </c>
      <c r="E175" s="118">
        <f>VLOOKUP(A175,Prices!$A:$C,3,FALSE)</f>
        <v>6.09</v>
      </c>
      <c r="F175" s="51"/>
      <c r="H175" s="21" t="s">
        <v>300</v>
      </c>
      <c r="I175" s="21" t="s">
        <v>284</v>
      </c>
      <c r="J175" s="21">
        <v>25</v>
      </c>
      <c r="K175" s="62">
        <f>VLOOKUP(H175,Prices!$A:$C,2,FALSE)</f>
        <v>232.88</v>
      </c>
      <c r="L175" s="118">
        <f>VLOOKUP(H175,Prices!$A:$C,3,FALSE)</f>
        <v>5.68</v>
      </c>
      <c r="M175" s="20"/>
    </row>
    <row r="176" spans="1:13" s="9" customFormat="1" ht="12.75" customHeight="1" thickBot="1">
      <c r="A176" s="103" t="s">
        <v>262</v>
      </c>
      <c r="B176" s="103" t="s">
        <v>286</v>
      </c>
      <c r="C176" s="103">
        <v>25</v>
      </c>
      <c r="D176" s="111">
        <f>VLOOKUP(A176,Prices!$A:$C,2,FALSE)</f>
        <v>264.86</v>
      </c>
      <c r="E176" s="119">
        <f>VLOOKUP(A176,Prices!$A:$C,3,FALSE)</f>
        <v>6.46</v>
      </c>
      <c r="F176" s="51"/>
      <c r="H176" s="21" t="s">
        <v>301</v>
      </c>
      <c r="I176" s="21" t="s">
        <v>68</v>
      </c>
      <c r="J176" s="21">
        <v>25</v>
      </c>
      <c r="K176" s="62">
        <f>VLOOKUP(H176,Prices!$A:$C,2,FALSE)</f>
        <v>249.69</v>
      </c>
      <c r="L176" s="118">
        <f>VLOOKUP(H176,Prices!$A:$C,3,FALSE)</f>
        <v>6.09</v>
      </c>
      <c r="M176" s="20"/>
    </row>
    <row r="177" spans="1:13" s="9" customFormat="1" ht="12.75" customHeight="1">
      <c r="A177" s="104" t="s">
        <v>263</v>
      </c>
      <c r="B177" s="104" t="s">
        <v>288</v>
      </c>
      <c r="C177" s="104">
        <v>25</v>
      </c>
      <c r="D177" s="112">
        <f>VLOOKUP(A177,Prices!$A:$C,2,FALSE)</f>
        <v>168.1</v>
      </c>
      <c r="E177" s="120">
        <f>VLOOKUP(A177,Prices!$A:$C,3,FALSE)</f>
        <v>4.1</v>
      </c>
      <c r="F177" s="51"/>
      <c r="H177" s="21" t="s">
        <v>302</v>
      </c>
      <c r="I177" s="21" t="s">
        <v>287</v>
      </c>
      <c r="J177" s="21">
        <v>25</v>
      </c>
      <c r="K177" s="62">
        <f>VLOOKUP(H177,Prices!$A:$C,2,FALSE)</f>
        <v>264.86</v>
      </c>
      <c r="L177" s="118">
        <f>VLOOKUP(H177,Prices!$A:$C,3,FALSE)</f>
        <v>6.46</v>
      </c>
      <c r="M177" s="20"/>
    </row>
    <row r="178" spans="1:13" s="9" customFormat="1" ht="12.75" customHeight="1">
      <c r="A178" s="50" t="s">
        <v>264</v>
      </c>
      <c r="B178" s="50" t="s">
        <v>289</v>
      </c>
      <c r="C178" s="50">
        <v>25</v>
      </c>
      <c r="D178" s="62">
        <f>VLOOKUP(A178,Prices!$A:$C,2,FALSE)</f>
        <v>200.48999999999998</v>
      </c>
      <c r="E178" s="118">
        <f>VLOOKUP(A178,Prices!$A:$C,3,FALSE)</f>
        <v>4.89</v>
      </c>
      <c r="F178" s="51"/>
      <c r="H178" s="3"/>
      <c r="I178" s="3"/>
      <c r="J178" s="3"/>
      <c r="K178" s="27"/>
      <c r="L178" s="27"/>
      <c r="M178" s="20"/>
    </row>
    <row r="179" spans="1:13" s="9" customFormat="1" ht="12.75" customHeight="1">
      <c r="A179" s="50" t="s">
        <v>265</v>
      </c>
      <c r="B179" s="50" t="s">
        <v>290</v>
      </c>
      <c r="C179" s="50">
        <v>25</v>
      </c>
      <c r="D179" s="62">
        <f>VLOOKUP(A179,Prices!$A:$C,2,FALSE)</f>
        <v>215.66</v>
      </c>
      <c r="E179" s="118">
        <f>VLOOKUP(A179,Prices!$A:$C,3,FALSE)</f>
        <v>5.26</v>
      </c>
      <c r="F179" s="51"/>
      <c r="H179" s="3"/>
      <c r="I179" s="3"/>
      <c r="J179" s="3"/>
      <c r="K179" s="27"/>
      <c r="L179" s="27"/>
      <c r="M179" s="20"/>
    </row>
    <row r="180" spans="1:13" s="9" customFormat="1" ht="12.75" customHeight="1">
      <c r="A180" s="50" t="s">
        <v>266</v>
      </c>
      <c r="B180" s="50" t="s">
        <v>291</v>
      </c>
      <c r="C180" s="50">
        <v>25</v>
      </c>
      <c r="D180" s="62">
        <f>VLOOKUP(A180,Prices!$A:$C,2,FALSE)</f>
        <v>232.88</v>
      </c>
      <c r="E180" s="118">
        <f>VLOOKUP(A180,Prices!$A:$C,3,FALSE)</f>
        <v>5.68</v>
      </c>
      <c r="F180" s="51"/>
      <c r="H180" s="86" t="s">
        <v>57</v>
      </c>
      <c r="I180" s="41"/>
      <c r="J180" s="41"/>
      <c r="K180" s="41"/>
      <c r="L180" s="41"/>
      <c r="M180" s="40"/>
    </row>
    <row r="181" spans="1:13" s="9" customFormat="1" ht="12.75" customHeight="1">
      <c r="A181" s="50" t="s">
        <v>267</v>
      </c>
      <c r="B181" s="50" t="s">
        <v>292</v>
      </c>
      <c r="C181" s="50">
        <v>25</v>
      </c>
      <c r="D181" s="62">
        <f>VLOOKUP(A181,Prices!$A:$C,2,FALSE)</f>
        <v>249.69</v>
      </c>
      <c r="E181" s="118">
        <f>VLOOKUP(A181,Prices!$A:$C,3,FALSE)</f>
        <v>6.09</v>
      </c>
      <c r="F181" s="51"/>
      <c r="H181" s="86" t="s">
        <v>210</v>
      </c>
      <c r="I181" s="41"/>
      <c r="J181" s="41"/>
      <c r="K181" s="41"/>
      <c r="L181" s="41"/>
      <c r="M181" s="40"/>
    </row>
    <row r="182" spans="1:13" s="9" customFormat="1" ht="26.25" thickBot="1">
      <c r="A182" s="103" t="s">
        <v>268</v>
      </c>
      <c r="B182" s="103" t="s">
        <v>293</v>
      </c>
      <c r="C182" s="103">
        <v>25</v>
      </c>
      <c r="D182" s="111">
        <f>VLOOKUP(A182,Prices!$A:$C,2,FALSE)</f>
        <v>264.86</v>
      </c>
      <c r="E182" s="119">
        <f>VLOOKUP(A182,Prices!$A:$C,3,FALSE)</f>
        <v>6.46</v>
      </c>
      <c r="F182" s="51"/>
      <c r="H182" s="154" t="s">
        <v>0</v>
      </c>
      <c r="I182" s="154" t="s">
        <v>1</v>
      </c>
      <c r="J182" s="155" t="s">
        <v>2</v>
      </c>
      <c r="K182" s="130" t="s">
        <v>318</v>
      </c>
      <c r="L182" s="130" t="s">
        <v>340</v>
      </c>
      <c r="M182" s="43"/>
    </row>
    <row r="183" spans="1:13" s="9" customFormat="1" ht="12.75" customHeight="1">
      <c r="A183" s="104" t="s">
        <v>306</v>
      </c>
      <c r="B183" s="104" t="s">
        <v>311</v>
      </c>
      <c r="C183" s="104"/>
      <c r="D183" s="112">
        <f>VLOOKUP(A183,Prices!$A:$C,2,FALSE)</f>
        <v>272.65000000000003</v>
      </c>
      <c r="E183" s="120">
        <f>VLOOKUP(A183,Prices!$A:$C,3,FALSE)</f>
        <v>6.65</v>
      </c>
      <c r="F183" s="20"/>
      <c r="H183" s="39" t="s">
        <v>303</v>
      </c>
      <c r="I183" s="39" t="s">
        <v>33</v>
      </c>
      <c r="J183" s="42">
        <v>25</v>
      </c>
      <c r="K183" s="62">
        <f>VLOOKUP(H183,Prices!$A:$C,2,FALSE)</f>
        <v>145.14000000000001</v>
      </c>
      <c r="L183" s="118">
        <f>VLOOKUP(H183,Prices!$A:$C,3,FALSE)</f>
        <v>3.54</v>
      </c>
      <c r="M183" s="44"/>
    </row>
    <row r="184" spans="1:13" s="9" customFormat="1" ht="12.75" customHeight="1">
      <c r="A184" s="50" t="s">
        <v>307</v>
      </c>
      <c r="B184" s="50" t="s">
        <v>312</v>
      </c>
      <c r="C184" s="50"/>
      <c r="D184" s="62">
        <f>VLOOKUP(A184,Prices!$A:$C,2,FALSE)</f>
        <v>298.48</v>
      </c>
      <c r="E184" s="118">
        <f>VLOOKUP(A184,Prices!$A:$C,3,FALSE)</f>
        <v>7.28</v>
      </c>
      <c r="H184" s="39" t="s">
        <v>304</v>
      </c>
      <c r="I184" s="39" t="s">
        <v>34</v>
      </c>
      <c r="J184" s="42">
        <v>25</v>
      </c>
      <c r="K184" s="62">
        <f>VLOOKUP(H184,Prices!$A:$C,2,FALSE)</f>
        <v>146.37</v>
      </c>
      <c r="L184" s="118">
        <f>VLOOKUP(H184,Prices!$A:$C,3,FALSE)</f>
        <v>3.57</v>
      </c>
      <c r="M184" s="40"/>
    </row>
    <row r="185" spans="1:5" s="9" customFormat="1" ht="12.75" customHeight="1">
      <c r="A185" s="50" t="s">
        <v>308</v>
      </c>
      <c r="B185" s="50" t="s">
        <v>313</v>
      </c>
      <c r="C185" s="50"/>
      <c r="D185" s="62">
        <f>VLOOKUP(A185,Prices!$A:$C,2,FALSE)</f>
        <v>312.01</v>
      </c>
      <c r="E185" s="118">
        <f>VLOOKUP(A185,Prices!$A:$C,3,FALSE)</f>
        <v>7.61</v>
      </c>
    </row>
    <row r="186" spans="1:5" s="9" customFormat="1" ht="12.75" customHeight="1">
      <c r="A186" s="50" t="s">
        <v>309</v>
      </c>
      <c r="B186" s="50" t="s">
        <v>314</v>
      </c>
      <c r="C186" s="50"/>
      <c r="D186" s="62">
        <f>VLOOKUP(A186,Prices!$A:$C,2,FALSE)</f>
        <v>343.58000000000004</v>
      </c>
      <c r="E186" s="118">
        <f>VLOOKUP(A186,Prices!$A:$C,3,FALSE)</f>
        <v>8.38</v>
      </c>
    </row>
    <row r="187" spans="1:13" s="9" customFormat="1" ht="12.75" customHeight="1">
      <c r="A187" s="50" t="s">
        <v>310</v>
      </c>
      <c r="B187" s="50" t="s">
        <v>315</v>
      </c>
      <c r="C187" s="50"/>
      <c r="D187" s="62">
        <f>VLOOKUP(A187,Prices!$A:$C,2,FALSE)</f>
        <v>373.51</v>
      </c>
      <c r="E187" s="118">
        <f>VLOOKUP(A187,Prices!$A:$C,3,FALSE)</f>
        <v>9.11</v>
      </c>
      <c r="H187" s="86" t="s">
        <v>57</v>
      </c>
      <c r="I187" s="41"/>
      <c r="J187" s="41"/>
      <c r="K187" s="41"/>
      <c r="L187" s="41"/>
      <c r="M187" s="40"/>
    </row>
    <row r="188" spans="1:13" s="9" customFormat="1" ht="12.75" customHeight="1">
      <c r="A188" s="20"/>
      <c r="B188" s="20"/>
      <c r="H188" s="86" t="s">
        <v>209</v>
      </c>
      <c r="I188" s="41"/>
      <c r="J188" s="41"/>
      <c r="K188" s="41"/>
      <c r="L188" s="41"/>
      <c r="M188" s="40"/>
    </row>
    <row r="189" spans="8:13" s="9" customFormat="1" ht="25.5">
      <c r="H189" s="154" t="s">
        <v>0</v>
      </c>
      <c r="I189" s="154" t="s">
        <v>1</v>
      </c>
      <c r="J189" s="155" t="s">
        <v>2</v>
      </c>
      <c r="K189" s="131" t="s">
        <v>318</v>
      </c>
      <c r="L189" s="131" t="s">
        <v>340</v>
      </c>
      <c r="M189" s="43"/>
    </row>
    <row r="190" spans="7:14" s="9" customFormat="1" ht="12.75" customHeight="1">
      <c r="G190" s="38"/>
      <c r="H190" s="39" t="s">
        <v>305</v>
      </c>
      <c r="I190" s="39" t="s">
        <v>33</v>
      </c>
      <c r="J190" s="42">
        <v>25</v>
      </c>
      <c r="K190" s="62">
        <f>VLOOKUP(H190,Prices!$A:$C,2,FALSE)</f>
        <v>145.14000000000001</v>
      </c>
      <c r="L190" s="118">
        <f>VLOOKUP(H190,Prices!$A:$C,3,FALSE)</f>
        <v>3.54</v>
      </c>
      <c r="M190" s="44"/>
      <c r="N190" s="38"/>
    </row>
    <row r="191" spans="1:8" s="9" customFormat="1" ht="12.75" customHeight="1">
      <c r="A191" s="6" t="s">
        <v>241</v>
      </c>
      <c r="B191" s="19"/>
      <c r="C191" s="19"/>
      <c r="D191" s="19"/>
      <c r="E191" s="19"/>
      <c r="F191" s="19"/>
      <c r="H191" s="35"/>
    </row>
    <row r="192" spans="1:14" s="9" customFormat="1" ht="25.5">
      <c r="A192" s="33" t="s">
        <v>0</v>
      </c>
      <c r="B192" s="33" t="s">
        <v>1</v>
      </c>
      <c r="C192" s="33" t="s">
        <v>2</v>
      </c>
      <c r="D192" s="132" t="s">
        <v>318</v>
      </c>
      <c r="E192" s="132" t="s">
        <v>340</v>
      </c>
      <c r="F192" s="20"/>
      <c r="H192" s="6" t="s">
        <v>242</v>
      </c>
      <c r="I192" s="19"/>
      <c r="J192" s="19"/>
      <c r="K192" s="19"/>
      <c r="L192" s="19"/>
      <c r="M192" s="19"/>
      <c r="N192" s="20"/>
    </row>
    <row r="193" spans="1:14" s="9" customFormat="1" ht="25.5">
      <c r="A193" s="21" t="s">
        <v>153</v>
      </c>
      <c r="B193" s="21" t="s">
        <v>33</v>
      </c>
      <c r="C193" s="21">
        <v>25</v>
      </c>
      <c r="D193" s="62">
        <f>VLOOKUP(A193,Prices!$A:$C,2,FALSE)</f>
        <v>208.69</v>
      </c>
      <c r="E193" s="118">
        <f>VLOOKUP(A193,Prices!$A:$C,3,FALSE)</f>
        <v>5.09</v>
      </c>
      <c r="F193" s="23"/>
      <c r="H193" s="33" t="s">
        <v>0</v>
      </c>
      <c r="I193" s="33" t="s">
        <v>1</v>
      </c>
      <c r="J193" s="33" t="s">
        <v>2</v>
      </c>
      <c r="K193" s="133" t="s">
        <v>318</v>
      </c>
      <c r="L193" s="133" t="s">
        <v>340</v>
      </c>
      <c r="N193" s="20"/>
    </row>
    <row r="194" spans="1:14" s="24" customFormat="1" ht="12.75" customHeight="1">
      <c r="A194" s="21" t="s">
        <v>155</v>
      </c>
      <c r="B194" s="21" t="s">
        <v>34</v>
      </c>
      <c r="C194" s="21">
        <v>20</v>
      </c>
      <c r="D194" s="62">
        <f>VLOOKUP(A194,Prices!$A:$C,2,FALSE)</f>
        <v>300.12</v>
      </c>
      <c r="E194" s="118">
        <f>VLOOKUP(A194,Prices!$A:$C,3,FALSE)</f>
        <v>7.32</v>
      </c>
      <c r="F194" s="20"/>
      <c r="H194" s="22" t="s">
        <v>152</v>
      </c>
      <c r="I194" s="22" t="s">
        <v>32</v>
      </c>
      <c r="J194" s="22">
        <v>50</v>
      </c>
      <c r="K194" s="62">
        <f>VLOOKUP(H194,Prices!$A:$C,2,FALSE)</f>
        <v>191.06</v>
      </c>
      <c r="L194" s="118">
        <f>VLOOKUP(H194,Prices!$A:$C,3,FALSE)</f>
        <v>4.66</v>
      </c>
      <c r="N194" s="23"/>
    </row>
    <row r="195" spans="1:14" s="9" customFormat="1" ht="12.75" customHeight="1">
      <c r="A195" s="21" t="s">
        <v>326</v>
      </c>
      <c r="B195" s="21" t="s">
        <v>35</v>
      </c>
      <c r="C195" s="21">
        <v>10</v>
      </c>
      <c r="D195" s="62">
        <f>VLOOKUP(A195,Prices!$A:$C,2,FALSE)</f>
        <v>514.5500000000001</v>
      </c>
      <c r="E195" s="118">
        <f>VLOOKUP(A195,Prices!$A:$C,3,FALSE)</f>
        <v>12.55</v>
      </c>
      <c r="F195" s="20"/>
      <c r="H195" s="21" t="s">
        <v>154</v>
      </c>
      <c r="I195" s="21" t="s">
        <v>33</v>
      </c>
      <c r="J195" s="21">
        <v>25</v>
      </c>
      <c r="K195" s="62">
        <f>VLOOKUP(H195,Prices!$A:$C,2,FALSE)</f>
        <v>266.09000000000003</v>
      </c>
      <c r="L195" s="118">
        <f>VLOOKUP(H195,Prices!$A:$C,3,FALSE)</f>
        <v>6.49</v>
      </c>
      <c r="N195" s="20"/>
    </row>
    <row r="196" spans="1:14" s="9" customFormat="1" ht="12.75" customHeight="1">
      <c r="A196" s="21" t="s">
        <v>157</v>
      </c>
      <c r="B196" s="21" t="s">
        <v>39</v>
      </c>
      <c r="C196" s="21">
        <v>10</v>
      </c>
      <c r="D196" s="62">
        <f>VLOOKUP(A196,Prices!$A:$C,2,FALSE)</f>
        <v>699.87</v>
      </c>
      <c r="E196" s="118">
        <f>VLOOKUP(A196,Prices!$A:$C,3,FALSE)</f>
        <v>17.07</v>
      </c>
      <c r="F196" s="20"/>
      <c r="H196" s="21" t="s">
        <v>156</v>
      </c>
      <c r="I196" s="21" t="s">
        <v>34</v>
      </c>
      <c r="J196" s="21">
        <v>20</v>
      </c>
      <c r="K196" s="62">
        <f>VLOOKUP(H196,Prices!$A:$C,2,FALSE)</f>
        <v>403.44</v>
      </c>
      <c r="L196" s="118">
        <f>VLOOKUP(H196,Prices!$A:$C,3,FALSE)</f>
        <v>9.84</v>
      </c>
      <c r="N196" s="20"/>
    </row>
    <row r="197" spans="1:12" s="9" customFormat="1" ht="12.75" customHeight="1">
      <c r="A197" s="21" t="s">
        <v>236</v>
      </c>
      <c r="B197" s="21" t="s">
        <v>52</v>
      </c>
      <c r="C197" s="21">
        <v>10</v>
      </c>
      <c r="D197" s="62">
        <f>VLOOKUP(A197,Prices!$A:$C,2,FALSE)</f>
        <v>1681.8200000000002</v>
      </c>
      <c r="E197" s="118">
        <f>VLOOKUP(A197,Prices!$A:$C,3,FALSE)</f>
        <v>41.02</v>
      </c>
      <c r="F197" s="20"/>
      <c r="H197" s="21" t="s">
        <v>327</v>
      </c>
      <c r="I197" s="21" t="s">
        <v>35</v>
      </c>
      <c r="J197" s="21">
        <v>10</v>
      </c>
      <c r="K197" s="62">
        <f>VLOOKUP(H197,Prices!$A:$C,2,FALSE)</f>
        <v>682.24</v>
      </c>
      <c r="L197" s="118">
        <f>VLOOKUP(H197,Prices!$A:$C,3,FALSE)</f>
        <v>16.64</v>
      </c>
    </row>
    <row r="198" spans="1:12" s="9" customFormat="1" ht="12.75" customHeight="1">
      <c r="A198" s="21" t="s">
        <v>237</v>
      </c>
      <c r="B198" s="21" t="s">
        <v>238</v>
      </c>
      <c r="C198" s="21">
        <v>10</v>
      </c>
      <c r="D198" s="62">
        <f>VLOOKUP(A198,Prices!$A:$C,2,FALSE)</f>
        <v>2136.92</v>
      </c>
      <c r="E198" s="118">
        <f>VLOOKUP(A198,Prices!$A:$C,3,FALSE)</f>
        <v>52.12</v>
      </c>
      <c r="F198" s="20"/>
      <c r="H198" s="21" t="s">
        <v>158</v>
      </c>
      <c r="I198" s="21" t="s">
        <v>39</v>
      </c>
      <c r="J198" s="21">
        <v>10</v>
      </c>
      <c r="K198" s="62">
        <f>VLOOKUP(H198,Prices!$A:$C,2,FALSE)</f>
        <v>973.75</v>
      </c>
      <c r="L198" s="118">
        <f>VLOOKUP(H198,Prices!$A:$C,3,FALSE)</f>
        <v>23.75</v>
      </c>
    </row>
    <row r="199" spans="1:12" s="9" customFormat="1" ht="12.75" customHeight="1">
      <c r="A199" s="3"/>
      <c r="B199" s="3"/>
      <c r="C199" s="3"/>
      <c r="D199" s="27"/>
      <c r="E199" s="27"/>
      <c r="F199" s="20"/>
      <c r="H199" s="21" t="s">
        <v>239</v>
      </c>
      <c r="I199" s="21" t="s">
        <v>52</v>
      </c>
      <c r="J199" s="21">
        <v>10</v>
      </c>
      <c r="K199" s="62">
        <f>VLOOKUP(H199,Prices!$A:$C,2,FALSE)</f>
        <v>2184.07</v>
      </c>
      <c r="L199" s="118">
        <f>VLOOKUP(H199,Prices!$A:$C,3,FALSE)</f>
        <v>53.27</v>
      </c>
    </row>
    <row r="200" spans="1:12" s="9" customFormat="1" ht="12.75" customHeight="1">
      <c r="A200" s="3"/>
      <c r="B200" s="3"/>
      <c r="C200" s="3"/>
      <c r="D200" s="27"/>
      <c r="E200" s="27"/>
      <c r="F200" s="20"/>
      <c r="H200" s="21" t="s">
        <v>240</v>
      </c>
      <c r="I200" s="21" t="s">
        <v>238</v>
      </c>
      <c r="J200" s="21">
        <v>10</v>
      </c>
      <c r="K200" s="62">
        <f>VLOOKUP(H200,Prices!$A:$C,2,FALSE)</f>
        <v>2955.2799999999997</v>
      </c>
      <c r="L200" s="118">
        <f>VLOOKUP(H200,Prices!$A:$C,3,FALSE)</f>
        <v>72.08</v>
      </c>
    </row>
    <row r="201" spans="2:12" s="9" customFormat="1" ht="13.5" customHeight="1">
      <c r="B201" s="19"/>
      <c r="C201" s="19"/>
      <c r="D201" s="19"/>
      <c r="E201" s="19"/>
      <c r="F201" s="20"/>
      <c r="H201" s="3"/>
      <c r="I201" s="3"/>
      <c r="J201" s="3"/>
      <c r="K201" s="27"/>
      <c r="L201" s="27"/>
    </row>
    <row r="202" spans="2:12" s="9" customFormat="1" ht="12.75" customHeight="1">
      <c r="B202" s="19"/>
      <c r="C202" s="19"/>
      <c r="D202" s="19"/>
      <c r="E202" s="19"/>
      <c r="F202" s="20"/>
      <c r="H202" s="3"/>
      <c r="I202" s="3"/>
      <c r="J202" s="3"/>
      <c r="K202" s="27"/>
      <c r="L202" s="27"/>
    </row>
    <row r="203" spans="1:12" s="160" customFormat="1" ht="12.75">
      <c r="A203" s="6" t="s">
        <v>338</v>
      </c>
      <c r="F203" s="161"/>
      <c r="H203" s="6" t="s">
        <v>339</v>
      </c>
      <c r="I203" s="162"/>
      <c r="J203" s="162"/>
      <c r="K203" s="163"/>
      <c r="L203" s="163"/>
    </row>
    <row r="204" spans="1:13" s="160" customFormat="1" ht="25.5">
      <c r="A204" s="33" t="s">
        <v>0</v>
      </c>
      <c r="B204" s="33" t="s">
        <v>1</v>
      </c>
      <c r="C204" s="33" t="s">
        <v>2</v>
      </c>
      <c r="D204" s="132" t="s">
        <v>318</v>
      </c>
      <c r="E204" s="132" t="s">
        <v>340</v>
      </c>
      <c r="F204" s="164"/>
      <c r="H204" s="33" t="s">
        <v>0</v>
      </c>
      <c r="I204" s="33" t="s">
        <v>1</v>
      </c>
      <c r="J204" s="33" t="s">
        <v>2</v>
      </c>
      <c r="K204" s="133" t="s">
        <v>318</v>
      </c>
      <c r="L204" s="133" t="s">
        <v>340</v>
      </c>
      <c r="M204" s="161"/>
    </row>
    <row r="205" spans="1:13" s="160" customFormat="1" ht="12.75">
      <c r="A205" s="21" t="s">
        <v>331</v>
      </c>
      <c r="B205" s="21" t="s">
        <v>33</v>
      </c>
      <c r="C205" s="21">
        <v>50</v>
      </c>
      <c r="D205" s="62">
        <f>VLOOKUP(A205,Prices!$A:$C,2,FALSE)</f>
        <v>79.13</v>
      </c>
      <c r="E205" s="118">
        <f>VLOOKUP(A205,Prices!$A:$C,3,FALSE)</f>
        <v>1.93</v>
      </c>
      <c r="F205" s="164"/>
      <c r="H205" s="22" t="s">
        <v>333</v>
      </c>
      <c r="I205" s="22" t="s">
        <v>33</v>
      </c>
      <c r="J205" s="22">
        <v>50</v>
      </c>
      <c r="K205" s="62">
        <f>VLOOKUP(H205,Prices!$A:$C,2,FALSE)</f>
        <v>84.86999999999999</v>
      </c>
      <c r="L205" s="118">
        <f>VLOOKUP(H205,Prices!$A:$C,3,FALSE)</f>
        <v>2.07</v>
      </c>
      <c r="M205" s="164"/>
    </row>
    <row r="206" spans="1:13" s="166" customFormat="1" ht="12.75" customHeight="1">
      <c r="A206" s="21" t="s">
        <v>332</v>
      </c>
      <c r="B206" s="21" t="s">
        <v>34</v>
      </c>
      <c r="C206" s="21">
        <v>50</v>
      </c>
      <c r="D206" s="62">
        <f>VLOOKUP(A206,Prices!$A:$C,2,FALSE)</f>
        <v>154.16</v>
      </c>
      <c r="E206" s="118">
        <f>VLOOKUP(A206,Prices!$A:$C,3,FALSE)</f>
        <v>3.76</v>
      </c>
      <c r="F206" s="165"/>
      <c r="H206" s="21" t="s">
        <v>334</v>
      </c>
      <c r="I206" s="21" t="s">
        <v>34</v>
      </c>
      <c r="J206" s="21">
        <v>50</v>
      </c>
      <c r="K206" s="62">
        <f>VLOOKUP(H206,Prices!$A:$C,2,FALSE)</f>
        <v>160.31</v>
      </c>
      <c r="L206" s="118">
        <f>VLOOKUP(H206,Prices!$A:$C,3,FALSE)</f>
        <v>3.91</v>
      </c>
      <c r="M206" s="165"/>
    </row>
    <row r="207" spans="2:12" s="9" customFormat="1" ht="12.75" customHeight="1">
      <c r="B207" s="19"/>
      <c r="C207" s="19"/>
      <c r="D207" s="19"/>
      <c r="E207" s="19"/>
      <c r="F207" s="20"/>
      <c r="H207" s="3"/>
      <c r="I207" s="3"/>
      <c r="J207" s="3"/>
      <c r="K207" s="27"/>
      <c r="L207" s="27"/>
    </row>
    <row r="208" spans="2:12" s="9" customFormat="1" ht="12.75" customHeight="1">
      <c r="B208" s="19"/>
      <c r="C208" s="19"/>
      <c r="D208" s="19"/>
      <c r="E208" s="19"/>
      <c r="F208" s="20"/>
      <c r="H208" s="3"/>
      <c r="I208" s="3"/>
      <c r="J208" s="3"/>
      <c r="K208" s="27"/>
      <c r="L208" s="27"/>
    </row>
    <row r="209" spans="1:12" s="9" customFormat="1" ht="12.75">
      <c r="A209" s="6" t="s">
        <v>40</v>
      </c>
      <c r="F209" s="19"/>
      <c r="H209" s="6" t="s">
        <v>41</v>
      </c>
      <c r="I209" s="3"/>
      <c r="J209" s="3"/>
      <c r="K209" s="27"/>
      <c r="L209" s="27"/>
    </row>
    <row r="210" spans="1:13" s="9" customFormat="1" ht="25.5">
      <c r="A210" s="33" t="s">
        <v>0</v>
      </c>
      <c r="B210" s="33" t="s">
        <v>1</v>
      </c>
      <c r="C210" s="33" t="s">
        <v>2</v>
      </c>
      <c r="D210" s="134" t="s">
        <v>318</v>
      </c>
      <c r="E210" s="134" t="s">
        <v>340</v>
      </c>
      <c r="F210" s="20"/>
      <c r="H210" s="33" t="s">
        <v>0</v>
      </c>
      <c r="I210" s="33" t="s">
        <v>1</v>
      </c>
      <c r="J210" s="33" t="s">
        <v>2</v>
      </c>
      <c r="K210" s="136" t="s">
        <v>318</v>
      </c>
      <c r="L210" s="136" t="s">
        <v>340</v>
      </c>
      <c r="M210" s="19"/>
    </row>
    <row r="211" spans="1:13" s="9" customFormat="1" ht="12.75">
      <c r="A211" s="21" t="s">
        <v>159</v>
      </c>
      <c r="B211" s="21" t="s">
        <v>33</v>
      </c>
      <c r="C211" s="21">
        <v>25</v>
      </c>
      <c r="D211" s="62">
        <f>VLOOKUP(A211,Prices!$A:$C,2,FALSE)</f>
        <v>143.09</v>
      </c>
      <c r="E211" s="118">
        <f>VLOOKUP(A211,Prices!$A:$C,3,FALSE)</f>
        <v>3.49</v>
      </c>
      <c r="F211" s="20"/>
      <c r="H211" s="21" t="s">
        <v>160</v>
      </c>
      <c r="I211" s="21" t="s">
        <v>33</v>
      </c>
      <c r="J211" s="21">
        <v>25</v>
      </c>
      <c r="K211" s="62">
        <f>VLOOKUP(H211,Prices!$A:$C,2,FALSE)</f>
        <v>156.21</v>
      </c>
      <c r="L211" s="118">
        <f>VLOOKUP(H211,Prices!$A:$C,3,FALSE)</f>
        <v>3.81</v>
      </c>
      <c r="M211" s="20"/>
    </row>
    <row r="212" spans="1:13" s="166" customFormat="1" ht="12.75" customHeight="1">
      <c r="A212" s="21" t="s">
        <v>335</v>
      </c>
      <c r="B212" s="21" t="s">
        <v>34</v>
      </c>
      <c r="C212" s="21">
        <v>25</v>
      </c>
      <c r="D212" s="62">
        <f>VLOOKUP(A212,Prices!$A:$C,2,FALSE)</f>
        <v>195.57</v>
      </c>
      <c r="E212" s="118">
        <f>VLOOKUP(A212,Prices!$A:$C,3,FALSE)</f>
        <v>4.77</v>
      </c>
      <c r="F212" s="165"/>
      <c r="H212" s="21" t="s">
        <v>336</v>
      </c>
      <c r="I212" s="21" t="s">
        <v>34</v>
      </c>
      <c r="J212" s="21">
        <v>25</v>
      </c>
      <c r="K212" s="62">
        <f>VLOOKUP(H212,Prices!$A:$C,2,FALSE)</f>
        <v>212.38</v>
      </c>
      <c r="L212" s="118">
        <f>VLOOKUP(H212,Prices!$A:$C,3,FALSE)</f>
        <v>5.18</v>
      </c>
      <c r="M212" s="165"/>
    </row>
    <row r="213" spans="1:13" s="9" customFormat="1" ht="12.75" customHeight="1">
      <c r="A213" s="3"/>
      <c r="B213" s="3"/>
      <c r="C213" s="3"/>
      <c r="D213" s="27"/>
      <c r="E213" s="27"/>
      <c r="F213" s="20"/>
      <c r="M213" s="20"/>
    </row>
    <row r="214" spans="2:13" s="9" customFormat="1" ht="12.75" customHeight="1">
      <c r="B214" s="2"/>
      <c r="C214" s="2"/>
      <c r="D214" s="2"/>
      <c r="E214" s="2"/>
      <c r="F214" s="20"/>
      <c r="H214" s="3"/>
      <c r="I214" s="3"/>
      <c r="J214" s="3"/>
      <c r="K214" s="27"/>
      <c r="L214" s="27"/>
      <c r="M214" s="20"/>
    </row>
    <row r="215" spans="1:12" s="9" customFormat="1" ht="12.75" customHeight="1">
      <c r="A215" s="52" t="s">
        <v>248</v>
      </c>
      <c r="B215" s="2"/>
      <c r="C215" s="2"/>
      <c r="D215" s="2"/>
      <c r="E215" s="2"/>
      <c r="F215" s="2"/>
      <c r="H215" s="6" t="s">
        <v>247</v>
      </c>
      <c r="I215" s="3"/>
      <c r="J215" s="3"/>
      <c r="K215" s="27"/>
      <c r="L215" s="27"/>
    </row>
    <row r="216" spans="1:13" s="9" customFormat="1" ht="25.5">
      <c r="A216" s="33" t="s">
        <v>0</v>
      </c>
      <c r="B216" s="33" t="s">
        <v>1</v>
      </c>
      <c r="C216" s="33" t="s">
        <v>2</v>
      </c>
      <c r="D216" s="135" t="s">
        <v>318</v>
      </c>
      <c r="E216" s="135" t="s">
        <v>340</v>
      </c>
      <c r="F216" s="2"/>
      <c r="H216" s="33" t="s">
        <v>0</v>
      </c>
      <c r="I216" s="33" t="s">
        <v>1</v>
      </c>
      <c r="J216" s="33" t="s">
        <v>2</v>
      </c>
      <c r="K216" s="137" t="s">
        <v>318</v>
      </c>
      <c r="L216" s="137" t="s">
        <v>340</v>
      </c>
      <c r="M216" s="2"/>
    </row>
    <row r="217" spans="1:13" s="9" customFormat="1" ht="12.75" customHeight="1">
      <c r="A217" s="21" t="s">
        <v>161</v>
      </c>
      <c r="B217" s="21" t="s">
        <v>33</v>
      </c>
      <c r="C217" s="21">
        <v>25</v>
      </c>
      <c r="D217" s="62">
        <f>VLOOKUP(A217,Prices!$A:$C,2,FALSE)</f>
        <v>191.47</v>
      </c>
      <c r="E217" s="118">
        <f>VLOOKUP(A217,Prices!$A:$C,3,FALSE)</f>
        <v>4.67</v>
      </c>
      <c r="F217" s="20"/>
      <c r="H217" s="21" t="s">
        <v>162</v>
      </c>
      <c r="I217" s="21" t="s">
        <v>33</v>
      </c>
      <c r="J217" s="21">
        <v>25</v>
      </c>
      <c r="K217" s="62">
        <f>VLOOKUP(H217,Prices!$A:$C,2,FALSE)</f>
        <v>224.68</v>
      </c>
      <c r="L217" s="118">
        <f>VLOOKUP(H217,Prices!$A:$C,3,FALSE)</f>
        <v>5.48</v>
      </c>
      <c r="M217" s="2"/>
    </row>
    <row r="218" spans="1:13" s="9" customFormat="1" ht="12.75">
      <c r="A218" s="3"/>
      <c r="B218" s="3"/>
      <c r="C218" s="3"/>
      <c r="D218" s="27"/>
      <c r="E218" s="27"/>
      <c r="F218" s="20"/>
      <c r="M218" s="20"/>
    </row>
    <row r="219" spans="1:13" s="9" customFormat="1" ht="12.75" customHeight="1">
      <c r="A219" s="3"/>
      <c r="B219" s="3"/>
      <c r="C219" s="3"/>
      <c r="D219" s="27"/>
      <c r="E219" s="27"/>
      <c r="F219" s="20"/>
      <c r="M219" s="20"/>
    </row>
    <row r="220" spans="2:13" s="9" customFormat="1" ht="12.75" customHeight="1">
      <c r="B220" s="2"/>
      <c r="C220" s="2"/>
      <c r="D220" s="2"/>
      <c r="E220" s="2"/>
      <c r="F220" s="20"/>
      <c r="I220" s="3"/>
      <c r="J220" s="3"/>
      <c r="K220" s="27"/>
      <c r="L220" s="27"/>
      <c r="M220" s="20"/>
    </row>
    <row r="221" spans="1:13" s="9" customFormat="1" ht="12.75" customHeight="1">
      <c r="A221" s="6" t="s">
        <v>42</v>
      </c>
      <c r="B221" s="2"/>
      <c r="C221" s="2"/>
      <c r="D221" s="2"/>
      <c r="E221" s="2"/>
      <c r="F221" s="2"/>
      <c r="H221" s="6" t="s">
        <v>43</v>
      </c>
      <c r="I221" s="3"/>
      <c r="J221" s="3"/>
      <c r="K221" s="27"/>
      <c r="L221" s="27"/>
      <c r="M221" s="20"/>
    </row>
    <row r="222" spans="1:13" s="9" customFormat="1" ht="25.5">
      <c r="A222" s="33" t="s">
        <v>0</v>
      </c>
      <c r="B222" s="33" t="s">
        <v>1</v>
      </c>
      <c r="C222" s="33" t="s">
        <v>2</v>
      </c>
      <c r="D222" s="139" t="s">
        <v>318</v>
      </c>
      <c r="E222" s="139" t="s">
        <v>340</v>
      </c>
      <c r="F222" s="2"/>
      <c r="H222" s="33" t="s">
        <v>0</v>
      </c>
      <c r="I222" s="33" t="s">
        <v>1</v>
      </c>
      <c r="J222" s="33" t="s">
        <v>2</v>
      </c>
      <c r="K222" s="138" t="s">
        <v>318</v>
      </c>
      <c r="L222" s="138" t="s">
        <v>340</v>
      </c>
      <c r="M222" s="19"/>
    </row>
    <row r="223" spans="1:13" s="9" customFormat="1" ht="12.75" customHeight="1">
      <c r="A223" s="21" t="s">
        <v>163</v>
      </c>
      <c r="B223" s="21" t="s">
        <v>33</v>
      </c>
      <c r="C223" s="21">
        <v>25</v>
      </c>
      <c r="D223" s="62">
        <f>VLOOKUP(A223,Prices!$A:$C,2,FALSE)</f>
        <v>189.42000000000002</v>
      </c>
      <c r="E223" s="118">
        <f>VLOOKUP(A223,Prices!$A:$C,3,FALSE)</f>
        <v>4.62</v>
      </c>
      <c r="F223" s="20"/>
      <c r="H223" s="21" t="s">
        <v>164</v>
      </c>
      <c r="I223" s="21" t="s">
        <v>33</v>
      </c>
      <c r="J223" s="21">
        <v>25</v>
      </c>
      <c r="K223" s="62">
        <f>VLOOKUP(H223,Prices!$A:$C,2,FALSE)</f>
        <v>321.84999999999997</v>
      </c>
      <c r="L223" s="118">
        <f>VLOOKUP(H223,Prices!$A:$C,3,FALSE)</f>
        <v>7.85</v>
      </c>
      <c r="M223" s="26"/>
    </row>
    <row r="224" spans="1:13" s="9" customFormat="1" ht="12.75">
      <c r="A224" s="3"/>
      <c r="B224" s="3"/>
      <c r="C224" s="3"/>
      <c r="D224" s="27"/>
      <c r="E224" s="27"/>
      <c r="F224" s="20"/>
      <c r="M224" s="20"/>
    </row>
    <row r="225" spans="2:12" s="9" customFormat="1" ht="12.75" customHeight="1">
      <c r="B225" s="71"/>
      <c r="C225" s="71"/>
      <c r="D225" s="71"/>
      <c r="E225" s="71"/>
      <c r="F225" s="20"/>
      <c r="H225" s="3"/>
      <c r="I225" s="3"/>
      <c r="J225" s="3"/>
      <c r="K225" s="27"/>
      <c r="L225" s="27"/>
    </row>
    <row r="226" spans="1:12" s="9" customFormat="1" ht="12.75" customHeight="1">
      <c r="A226" s="87" t="s">
        <v>43</v>
      </c>
      <c r="B226" s="72"/>
      <c r="C226" s="72"/>
      <c r="D226" s="72"/>
      <c r="E226" s="72"/>
      <c r="F226" s="71"/>
      <c r="H226" s="6" t="s">
        <v>247</v>
      </c>
      <c r="I226" s="3"/>
      <c r="J226" s="3"/>
      <c r="K226" s="27"/>
      <c r="L226" s="27"/>
    </row>
    <row r="227" spans="1:13" s="9" customFormat="1" ht="25.5">
      <c r="A227" s="33" t="s">
        <v>0</v>
      </c>
      <c r="B227" s="33" t="s">
        <v>1</v>
      </c>
      <c r="C227" s="33" t="s">
        <v>2</v>
      </c>
      <c r="D227" s="140" t="s">
        <v>318</v>
      </c>
      <c r="E227" s="140" t="s">
        <v>340</v>
      </c>
      <c r="F227" s="72"/>
      <c r="H227" s="33" t="s">
        <v>0</v>
      </c>
      <c r="I227" s="33" t="s">
        <v>1</v>
      </c>
      <c r="J227" s="33" t="s">
        <v>2</v>
      </c>
      <c r="K227" s="141" t="s">
        <v>318</v>
      </c>
      <c r="L227" s="141" t="s">
        <v>340</v>
      </c>
      <c r="M227" s="73"/>
    </row>
    <row r="228" spans="1:13" s="9" customFormat="1" ht="12.75" customHeight="1">
      <c r="A228" s="21" t="s">
        <v>165</v>
      </c>
      <c r="B228" s="21" t="s">
        <v>33</v>
      </c>
      <c r="C228" s="21">
        <v>25</v>
      </c>
      <c r="D228" s="62">
        <f>VLOOKUP(A228,Prices!$A:$C,2,FALSE)</f>
        <v>303.40000000000003</v>
      </c>
      <c r="E228" s="118">
        <f>VLOOKUP(A228,Prices!$A:$C,3,FALSE)</f>
        <v>7.4</v>
      </c>
      <c r="F228" s="20"/>
      <c r="H228" s="21" t="s">
        <v>166</v>
      </c>
      <c r="I228" s="21" t="s">
        <v>33</v>
      </c>
      <c r="J228" s="21">
        <v>25</v>
      </c>
      <c r="K228" s="62">
        <f>VLOOKUP(H228,Prices!$A:$C,2,FALSE)</f>
        <v>247.23000000000002</v>
      </c>
      <c r="L228" s="118">
        <f>VLOOKUP(H228,Prices!$A:$C,3,FALSE)</f>
        <v>6.03</v>
      </c>
      <c r="M228" s="74"/>
    </row>
    <row r="229" spans="1:13" s="9" customFormat="1" ht="12.75">
      <c r="A229" s="3"/>
      <c r="B229" s="3"/>
      <c r="C229" s="3"/>
      <c r="D229" s="27"/>
      <c r="E229" s="27"/>
      <c r="F229" s="20"/>
      <c r="M229" s="20"/>
    </row>
    <row r="230" spans="1:13" s="9" customFormat="1" ht="12.75" customHeight="1">
      <c r="A230" s="3"/>
      <c r="B230" s="3"/>
      <c r="C230" s="3"/>
      <c r="D230" s="27"/>
      <c r="E230" s="27"/>
      <c r="F230" s="20"/>
      <c r="H230" s="3"/>
      <c r="I230" s="3"/>
      <c r="J230" s="3"/>
      <c r="K230" s="149"/>
      <c r="L230" s="149"/>
      <c r="M230" s="20"/>
    </row>
    <row r="231" spans="1:13" s="9" customFormat="1" ht="12.75" customHeight="1">
      <c r="A231" s="6" t="s">
        <v>44</v>
      </c>
      <c r="B231" s="69"/>
      <c r="C231" s="69"/>
      <c r="D231" s="69"/>
      <c r="E231" s="69"/>
      <c r="F231" s="20"/>
      <c r="H231" s="6" t="s">
        <v>45</v>
      </c>
      <c r="I231" s="3"/>
      <c r="J231" s="3"/>
      <c r="K231" s="27"/>
      <c r="L231" s="27"/>
      <c r="M231" s="20"/>
    </row>
    <row r="232" spans="1:12" s="9" customFormat="1" ht="38.25">
      <c r="A232" s="33" t="s">
        <v>0</v>
      </c>
      <c r="B232" s="33" t="s">
        <v>2</v>
      </c>
      <c r="C232" s="143" t="s">
        <v>318</v>
      </c>
      <c r="D232" s="143" t="s">
        <v>340</v>
      </c>
      <c r="F232" s="69"/>
      <c r="H232" s="33" t="s">
        <v>0</v>
      </c>
      <c r="I232" s="33" t="s">
        <v>1</v>
      </c>
      <c r="J232" s="33" t="s">
        <v>2</v>
      </c>
      <c r="K232" s="142" t="s">
        <v>318</v>
      </c>
      <c r="L232" s="142" t="s">
        <v>340</v>
      </c>
    </row>
    <row r="233" spans="1:13" s="9" customFormat="1" ht="12.75" customHeight="1">
      <c r="A233" s="21" t="s">
        <v>250</v>
      </c>
      <c r="B233" s="36">
        <v>10</v>
      </c>
      <c r="C233" s="62">
        <f>VLOOKUP(A233,Prices!$A:$C,2,FALSE)</f>
        <v>94.71000000000001</v>
      </c>
      <c r="D233" s="118">
        <f>VLOOKUP(A233,Prices!$A:$C,3,FALSE)</f>
        <v>2.31</v>
      </c>
      <c r="F233" s="20"/>
      <c r="G233" s="20"/>
      <c r="H233" s="21" t="s">
        <v>251</v>
      </c>
      <c r="I233" s="21" t="s">
        <v>33</v>
      </c>
      <c r="J233" s="21">
        <v>120</v>
      </c>
      <c r="K233" s="62">
        <f>VLOOKUP(H233,Prices!$A:$C,2,FALSE)</f>
        <v>36.9</v>
      </c>
      <c r="L233" s="118">
        <f>VLOOKUP(H233,Prices!$A:$C,3,FALSE)</f>
        <v>0.9</v>
      </c>
      <c r="M233" s="69"/>
    </row>
    <row r="234" spans="1:7" s="9" customFormat="1" ht="12.75">
      <c r="A234" s="3"/>
      <c r="B234" s="37"/>
      <c r="C234" s="27"/>
      <c r="F234" s="20"/>
      <c r="G234" s="20"/>
    </row>
    <row r="235" spans="1:7" s="9" customFormat="1" ht="12.75" customHeight="1">
      <c r="A235" s="3"/>
      <c r="B235" s="37"/>
      <c r="C235" s="27"/>
      <c r="F235" s="20"/>
      <c r="G235" s="20"/>
    </row>
    <row r="236" spans="1:12" s="9" customFormat="1" ht="12.75" customHeight="1">
      <c r="A236" s="6" t="s">
        <v>46</v>
      </c>
      <c r="B236" s="19"/>
      <c r="C236" s="19"/>
      <c r="D236" s="19"/>
      <c r="E236" s="19"/>
      <c r="F236" s="20"/>
      <c r="G236" s="20"/>
      <c r="H236" s="6" t="s">
        <v>47</v>
      </c>
      <c r="I236" s="3"/>
      <c r="J236" s="3"/>
      <c r="K236" s="27"/>
      <c r="L236" s="27"/>
    </row>
    <row r="237" spans="1:12" s="9" customFormat="1" ht="25.5">
      <c r="A237" s="33" t="s">
        <v>0</v>
      </c>
      <c r="B237" s="33" t="s">
        <v>1</v>
      </c>
      <c r="C237" s="33" t="s">
        <v>2</v>
      </c>
      <c r="D237" s="144" t="s">
        <v>318</v>
      </c>
      <c r="E237" s="144" t="s">
        <v>340</v>
      </c>
      <c r="F237" s="19"/>
      <c r="G237" s="20"/>
      <c r="H237" s="33" t="s">
        <v>0</v>
      </c>
      <c r="I237" s="33" t="s">
        <v>1</v>
      </c>
      <c r="J237" s="33" t="s">
        <v>2</v>
      </c>
      <c r="K237" s="147" t="s">
        <v>318</v>
      </c>
      <c r="L237" s="147" t="s">
        <v>340</v>
      </c>
    </row>
    <row r="238" spans="1:13" s="9" customFormat="1" ht="12.75" customHeight="1">
      <c r="A238" s="21" t="s">
        <v>253</v>
      </c>
      <c r="B238" s="36" t="s">
        <v>48</v>
      </c>
      <c r="C238" s="36">
        <v>60</v>
      </c>
      <c r="D238" s="62">
        <f>VLOOKUP(A238,Prices!$A:$C,2,FALSE)</f>
        <v>39.36</v>
      </c>
      <c r="E238" s="118">
        <f>VLOOKUP(A238,Prices!$A:$C,3,FALSE)</f>
        <v>0.96</v>
      </c>
      <c r="F238" s="20"/>
      <c r="G238" s="20"/>
      <c r="H238" s="21" t="s">
        <v>252</v>
      </c>
      <c r="I238" s="21" t="s">
        <v>33</v>
      </c>
      <c r="J238" s="21">
        <v>20</v>
      </c>
      <c r="K238" s="62">
        <f>VLOOKUP(H238,Prices!$A:$C,2,FALSE)</f>
        <v>51.660000000000004</v>
      </c>
      <c r="L238" s="118">
        <f>VLOOKUP(H238,Prices!$A:$C,3,FALSE)</f>
        <v>1.26</v>
      </c>
      <c r="M238" s="19"/>
    </row>
    <row r="239" spans="1:13" s="9" customFormat="1" ht="12.75">
      <c r="A239" s="3"/>
      <c r="B239" s="37"/>
      <c r="C239" s="37"/>
      <c r="D239" s="27"/>
      <c r="E239" s="27"/>
      <c r="F239" s="20"/>
      <c r="G239" s="20"/>
      <c r="M239" s="20"/>
    </row>
    <row r="240" spans="1:7" s="9" customFormat="1" ht="12.75" customHeight="1">
      <c r="A240" s="35"/>
      <c r="F240" s="20"/>
      <c r="G240" s="20"/>
    </row>
    <row r="241" spans="1:13" s="9" customFormat="1" ht="12.75" customHeight="1">
      <c r="A241" s="6" t="s">
        <v>49</v>
      </c>
      <c r="B241" s="19"/>
      <c r="C241" s="19"/>
      <c r="D241" s="19"/>
      <c r="E241" s="19"/>
      <c r="G241" s="20"/>
      <c r="H241" s="6" t="s">
        <v>53</v>
      </c>
      <c r="M241" s="20"/>
    </row>
    <row r="242" spans="1:14" s="9" customFormat="1" ht="25.5">
      <c r="A242" s="33" t="s">
        <v>0</v>
      </c>
      <c r="B242" s="33" t="s">
        <v>1</v>
      </c>
      <c r="C242" s="33" t="s">
        <v>2</v>
      </c>
      <c r="D242" s="145" t="s">
        <v>318</v>
      </c>
      <c r="E242" s="145" t="s">
        <v>340</v>
      </c>
      <c r="F242" s="19"/>
      <c r="G242" s="20"/>
      <c r="H242" s="33" t="s">
        <v>0</v>
      </c>
      <c r="I242" s="33" t="s">
        <v>1</v>
      </c>
      <c r="J242" s="33" t="s">
        <v>2</v>
      </c>
      <c r="K242" s="148" t="s">
        <v>318</v>
      </c>
      <c r="L242" s="148" t="s">
        <v>340</v>
      </c>
      <c r="M242" s="20"/>
      <c r="N242" s="20"/>
    </row>
    <row r="243" spans="1:14" s="9" customFormat="1" ht="12.75" customHeight="1">
      <c r="A243" s="21" t="s">
        <v>254</v>
      </c>
      <c r="B243" s="21" t="s">
        <v>50</v>
      </c>
      <c r="C243" s="21">
        <v>1</v>
      </c>
      <c r="D243" s="62">
        <f>VLOOKUP(A243,Prices!$A:$C,2,FALSE)</f>
        <v>650.67</v>
      </c>
      <c r="E243" s="118">
        <f>VLOOKUP(A243,Prices!$A:$C,3,FALSE)</f>
        <v>15.87</v>
      </c>
      <c r="G243" s="20"/>
      <c r="H243" s="21" t="s">
        <v>328</v>
      </c>
      <c r="I243" s="21" t="s">
        <v>54</v>
      </c>
      <c r="J243" s="21">
        <v>1</v>
      </c>
      <c r="K243" s="62">
        <f>VLOOKUP(H243,Prices!$A:$C,2,FALSE)</f>
        <v>69.28999999999999</v>
      </c>
      <c r="L243" s="118">
        <f>VLOOKUP(H243,Prices!$A:$C,3,FALSE)</f>
        <v>1.69</v>
      </c>
      <c r="M243" s="157"/>
      <c r="N243" s="20"/>
    </row>
    <row r="244" spans="1:14" s="9" customFormat="1" ht="12.75">
      <c r="A244" s="35"/>
      <c r="G244" s="20"/>
      <c r="H244" s="21" t="s">
        <v>329</v>
      </c>
      <c r="I244" s="21" t="s">
        <v>55</v>
      </c>
      <c r="J244" s="21">
        <v>1</v>
      </c>
      <c r="K244" s="62">
        <f>VLOOKUP(H244,Prices!$A:$C,2,FALSE)</f>
        <v>134.07</v>
      </c>
      <c r="L244" s="118">
        <f>VLOOKUP(H244,Prices!$A:$C,3,FALSE)</f>
        <v>3.27</v>
      </c>
      <c r="M244" s="20"/>
      <c r="N244" s="20"/>
    </row>
    <row r="245" spans="7:14" s="9" customFormat="1" ht="12.75" customHeight="1">
      <c r="G245" s="20"/>
      <c r="H245" s="21" t="s">
        <v>256</v>
      </c>
      <c r="I245" s="21" t="s">
        <v>56</v>
      </c>
      <c r="J245" s="21">
        <v>1</v>
      </c>
      <c r="K245" s="62">
        <f>VLOOKUP(H245,Prices!$A:$C,2,FALSE)</f>
        <v>171.38</v>
      </c>
      <c r="L245" s="118">
        <f>VLOOKUP(H245,Prices!$A:$C,3,FALSE)</f>
        <v>4.18</v>
      </c>
      <c r="M245" s="20"/>
      <c r="N245" s="20"/>
    </row>
    <row r="246" spans="6:14" s="9" customFormat="1" ht="12.75">
      <c r="F246" s="19"/>
      <c r="G246" s="20"/>
      <c r="H246" s="158"/>
      <c r="I246" s="3"/>
      <c r="J246" s="3"/>
      <c r="K246" s="149"/>
      <c r="L246" s="156"/>
      <c r="M246" s="20"/>
      <c r="N246" s="20"/>
    </row>
    <row r="247" spans="6:14" s="9" customFormat="1" ht="12.75">
      <c r="F247" s="19"/>
      <c r="G247" s="20"/>
      <c r="H247" s="6" t="s">
        <v>212</v>
      </c>
      <c r="M247" s="20"/>
      <c r="N247" s="20"/>
    </row>
    <row r="248" spans="6:14" s="9" customFormat="1" ht="12.75" customHeight="1">
      <c r="F248" s="20"/>
      <c r="G248" s="20"/>
      <c r="H248" s="6" t="s">
        <v>245</v>
      </c>
      <c r="I248" s="19"/>
      <c r="J248" s="19"/>
      <c r="K248" s="19"/>
      <c r="L248" s="19"/>
      <c r="M248" s="20"/>
      <c r="N248" s="20"/>
    </row>
    <row r="249" spans="1:14" s="9" customFormat="1" ht="12.75" customHeight="1">
      <c r="A249" s="6" t="s">
        <v>51</v>
      </c>
      <c r="B249" s="19"/>
      <c r="C249" s="19"/>
      <c r="D249" s="19"/>
      <c r="E249" s="19"/>
      <c r="F249" s="20"/>
      <c r="G249" s="20"/>
      <c r="H249" s="6" t="s">
        <v>246</v>
      </c>
      <c r="I249" s="3"/>
      <c r="J249" s="3"/>
      <c r="K249" s="27"/>
      <c r="L249" s="27"/>
      <c r="M249" s="20"/>
      <c r="N249" s="20"/>
    </row>
    <row r="250" spans="1:14" s="9" customFormat="1" ht="27.75" customHeight="1">
      <c r="A250" s="33" t="s">
        <v>0</v>
      </c>
      <c r="B250" s="33" t="s">
        <v>1</v>
      </c>
      <c r="C250" s="33" t="s">
        <v>2</v>
      </c>
      <c r="D250" s="146" t="s">
        <v>318</v>
      </c>
      <c r="E250" s="146" t="s">
        <v>340</v>
      </c>
      <c r="G250" s="20"/>
      <c r="H250" s="33" t="s">
        <v>0</v>
      </c>
      <c r="I250" s="176" t="s">
        <v>249</v>
      </c>
      <c r="J250" s="177"/>
      <c r="K250" s="150" t="s">
        <v>318</v>
      </c>
      <c r="L250" s="150" t="s">
        <v>340</v>
      </c>
      <c r="M250" s="19"/>
      <c r="N250" s="20"/>
    </row>
    <row r="251" spans="1:14" s="9" customFormat="1" ht="12.75">
      <c r="A251" s="21" t="s">
        <v>255</v>
      </c>
      <c r="B251" s="21">
        <v>5</v>
      </c>
      <c r="C251" s="21">
        <v>1</v>
      </c>
      <c r="D251" s="62">
        <f>VLOOKUP(A251,Prices!$A:$C,2,FALSE)</f>
        <v>37.31</v>
      </c>
      <c r="E251" s="118">
        <f>VLOOKUP(A251,Prices!$A:$C,3,FALSE)</f>
        <v>0.91</v>
      </c>
      <c r="F251" s="19"/>
      <c r="G251" s="20"/>
      <c r="H251" s="21" t="s">
        <v>211</v>
      </c>
      <c r="I251" s="170">
        <v>1</v>
      </c>
      <c r="J251" s="171"/>
      <c r="K251" s="62">
        <f>VLOOKUP(H251,Prices!$A:$C,2,FALSE)</f>
        <v>2450.16</v>
      </c>
      <c r="L251" s="118">
        <f>VLOOKUP(H251,Prices!$A:$C,3,FALSE)</f>
        <v>59.76</v>
      </c>
      <c r="N251" s="20"/>
    </row>
    <row r="252" spans="6:14" s="9" customFormat="1" ht="12.75">
      <c r="F252" s="20"/>
      <c r="G252" s="20"/>
      <c r="N252" s="20"/>
    </row>
    <row r="253" spans="6:14" s="9" customFormat="1" ht="12.75" customHeight="1">
      <c r="F253" s="20"/>
      <c r="G253" s="20"/>
      <c r="M253" s="20"/>
      <c r="N253" s="20"/>
    </row>
    <row r="254" spans="6:14" s="9" customFormat="1" ht="12.75">
      <c r="F254" s="20"/>
      <c r="G254" s="20"/>
      <c r="M254" s="20"/>
      <c r="N254" s="20"/>
    </row>
    <row r="255" spans="6:14" s="9" customFormat="1" ht="12.75" customHeight="1">
      <c r="F255" s="20"/>
      <c r="G255" s="20"/>
      <c r="M255" s="20"/>
      <c r="N255" s="20"/>
    </row>
    <row r="256" spans="6:14" s="9" customFormat="1" ht="12.75" customHeight="1">
      <c r="F256" s="20"/>
      <c r="G256" s="20"/>
      <c r="H256" s="3"/>
      <c r="I256" s="3"/>
      <c r="J256" s="3"/>
      <c r="K256" s="27"/>
      <c r="L256" s="27"/>
      <c r="M256" s="20"/>
      <c r="N256" s="20"/>
    </row>
    <row r="257" spans="6:14" s="9" customFormat="1" ht="12.75" customHeight="1">
      <c r="F257" s="20"/>
      <c r="G257" s="20"/>
      <c r="H257" s="3"/>
      <c r="I257" s="3"/>
      <c r="J257" s="3"/>
      <c r="K257" s="27"/>
      <c r="L257" s="27"/>
      <c r="M257" s="20"/>
      <c r="N257" s="20"/>
    </row>
    <row r="258" spans="6:14" s="9" customFormat="1" ht="12.75" customHeight="1">
      <c r="F258" s="20"/>
      <c r="G258" s="20"/>
      <c r="H258" s="3"/>
      <c r="I258" s="3"/>
      <c r="J258" s="3"/>
      <c r="K258" s="27"/>
      <c r="L258" s="27"/>
      <c r="M258" s="20"/>
      <c r="N258" s="20"/>
    </row>
    <row r="259" spans="6:14" s="9" customFormat="1" ht="12.75" customHeight="1">
      <c r="F259" s="20"/>
      <c r="G259" s="20"/>
      <c r="H259" s="3"/>
      <c r="I259" s="3"/>
      <c r="J259" s="3"/>
      <c r="K259" s="27"/>
      <c r="L259" s="27"/>
      <c r="M259" s="20"/>
      <c r="N259" s="20"/>
    </row>
    <row r="260" spans="1:14" s="9" customFormat="1" ht="12.75" customHeight="1">
      <c r="A260" s="35"/>
      <c r="D260" s="20"/>
      <c r="E260" s="20"/>
      <c r="F260" s="20"/>
      <c r="G260" s="20"/>
      <c r="H260" s="3"/>
      <c r="I260" s="3"/>
      <c r="J260" s="3"/>
      <c r="K260" s="27"/>
      <c r="L260" s="27"/>
      <c r="M260" s="20"/>
      <c r="N260" s="20"/>
    </row>
    <row r="261" spans="1:14" s="9" customFormat="1" ht="12.75" customHeight="1">
      <c r="A261" s="35"/>
      <c r="F261" s="20"/>
      <c r="G261" s="20"/>
      <c r="H261" s="3"/>
      <c r="I261" s="3"/>
      <c r="J261" s="3"/>
      <c r="K261" s="27"/>
      <c r="L261" s="27"/>
      <c r="M261" s="20"/>
      <c r="N261" s="20"/>
    </row>
    <row r="262" spans="1:13" s="9" customFormat="1" ht="12.75" customHeight="1">
      <c r="A262" s="35"/>
      <c r="F262" s="20"/>
      <c r="G262" s="20"/>
      <c r="H262" s="90"/>
      <c r="I262" s="20"/>
      <c r="J262" s="20"/>
      <c r="K262" s="20"/>
      <c r="L262" s="20"/>
      <c r="M262" s="20"/>
    </row>
    <row r="263" spans="1:13" s="9" customFormat="1" ht="12.75" customHeight="1">
      <c r="A263" s="35"/>
      <c r="G263" s="20"/>
      <c r="H263" s="90"/>
      <c r="I263" s="20"/>
      <c r="J263" s="20"/>
      <c r="K263" s="20"/>
      <c r="L263" s="20"/>
      <c r="M263" s="20"/>
    </row>
    <row r="264" spans="1:8" s="9" customFormat="1" ht="12.75" customHeight="1">
      <c r="A264" s="35"/>
      <c r="H264" s="35"/>
    </row>
    <row r="265" spans="1:8" s="9" customFormat="1" ht="12.75" customHeight="1">
      <c r="A265" s="35"/>
      <c r="H265" s="35"/>
    </row>
    <row r="266" spans="1:8" s="9" customFormat="1" ht="12.75" customHeight="1">
      <c r="A266" s="35"/>
      <c r="H266" s="35"/>
    </row>
    <row r="267" spans="1:8" s="9" customFormat="1" ht="12.75" customHeight="1">
      <c r="A267" s="35"/>
      <c r="H267" s="35"/>
    </row>
    <row r="268" spans="1:8" s="9" customFormat="1" ht="12.75" customHeight="1">
      <c r="A268" s="35"/>
      <c r="H268" s="35"/>
    </row>
    <row r="269" spans="1:8" s="9" customFormat="1" ht="12.75" customHeight="1">
      <c r="A269" s="35"/>
      <c r="H269" s="35"/>
    </row>
    <row r="270" spans="1:8" s="9" customFormat="1" ht="12.75" customHeight="1">
      <c r="A270" s="35"/>
      <c r="H270" s="35"/>
    </row>
    <row r="271" spans="1:8" s="9" customFormat="1" ht="12.75" customHeight="1">
      <c r="A271" s="35"/>
      <c r="H271" s="35"/>
    </row>
    <row r="272" spans="1:8" s="9" customFormat="1" ht="12.75" customHeight="1">
      <c r="A272" s="35"/>
      <c r="B272" s="2"/>
      <c r="C272" s="2"/>
      <c r="D272" s="2"/>
      <c r="E272" s="2"/>
      <c r="H272" s="35"/>
    </row>
    <row r="273" spans="1:8" s="9" customFormat="1" ht="12.75" customHeight="1">
      <c r="A273" s="35"/>
      <c r="B273" s="2"/>
      <c r="C273" s="2"/>
      <c r="D273" s="2"/>
      <c r="E273" s="2"/>
      <c r="F273" s="2"/>
      <c r="H273" s="35"/>
    </row>
    <row r="274" spans="1:8" s="9" customFormat="1" ht="15.75">
      <c r="A274" s="35"/>
      <c r="B274" s="2"/>
      <c r="C274" s="2"/>
      <c r="D274" s="2"/>
      <c r="E274" s="2"/>
      <c r="F274" s="2"/>
      <c r="G274" s="2"/>
      <c r="H274" s="35"/>
    </row>
    <row r="275" spans="1:8" s="9" customFormat="1" ht="15.75">
      <c r="A275" s="35"/>
      <c r="B275" s="2"/>
      <c r="C275" s="2"/>
      <c r="D275" s="2"/>
      <c r="E275" s="2"/>
      <c r="F275" s="2"/>
      <c r="G275" s="2"/>
      <c r="H275" s="35"/>
    </row>
    <row r="276" spans="1:8" s="9" customFormat="1" ht="15.75">
      <c r="A276" s="35"/>
      <c r="B276" s="2"/>
      <c r="C276" s="2"/>
      <c r="D276" s="2"/>
      <c r="E276" s="2"/>
      <c r="F276" s="2"/>
      <c r="G276" s="2"/>
      <c r="H276" s="35"/>
    </row>
    <row r="277" spans="1:14" s="9" customFormat="1" ht="15.75">
      <c r="A277" s="35"/>
      <c r="B277" s="2"/>
      <c r="C277" s="2"/>
      <c r="D277" s="2"/>
      <c r="E277" s="2"/>
      <c r="F277" s="2"/>
      <c r="G277" s="2"/>
      <c r="H277" s="35"/>
      <c r="I277" s="2"/>
      <c r="J277" s="2"/>
      <c r="K277" s="2"/>
      <c r="L277" s="2"/>
      <c r="M277" s="2"/>
      <c r="N277" s="2"/>
    </row>
  </sheetData>
  <sheetProtection/>
  <mergeCells count="6">
    <mergeCell ref="I251:J251"/>
    <mergeCell ref="A93:D93"/>
    <mergeCell ref="H94:K94"/>
    <mergeCell ref="A10:N10"/>
    <mergeCell ref="A11:N11"/>
    <mergeCell ref="I250:J250"/>
  </mergeCells>
  <printOptions horizontalCentered="1"/>
  <pageMargins left="0.1968503937007874" right="0.1968503937007874" top="0.2755905511811024" bottom="0.1968503937007874" header="0" footer="0"/>
  <pageSetup firstPageNumber="1" useFirstPageNumber="1" horizontalDpi="300" verticalDpi="300" orientation="portrait" paperSize="9" scale="80" r:id="rId2"/>
  <headerFooter alignWithMargins="0">
    <oddFooter>&amp;C&amp;8Обращаем ваше внимание на то, что данный прайс-лист носит информационный характер и ни при каких условиях не является публичной офертой, определяемой ст.437 ГК РФ. Для получения точной стоимости продукции обращайтесь к нашим менеджерам&amp;R&amp;P/&amp;N</oddFooter>
  </headerFooter>
  <rowBreaks count="3" manualBreakCount="3">
    <brk id="65" max="13" man="1"/>
    <brk id="129" max="13" man="1"/>
    <brk id="190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28125" style="105" customWidth="1"/>
    <col min="2" max="3" width="11.57421875" style="110" customWidth="1"/>
  </cols>
  <sheetData>
    <row r="1" spans="1:3" ht="12.75">
      <c r="A1" s="106" t="s">
        <v>316</v>
      </c>
      <c r="B1" s="108" t="s">
        <v>317</v>
      </c>
      <c r="C1" s="108"/>
    </row>
    <row r="2" spans="1:3" ht="12.75">
      <c r="A2" s="107" t="s">
        <v>71</v>
      </c>
      <c r="B2" s="109">
        <v>145.14000000000001</v>
      </c>
      <c r="C2" s="113">
        <v>3.54</v>
      </c>
    </row>
    <row r="3" spans="1:3" ht="12.75">
      <c r="A3" s="107" t="s">
        <v>72</v>
      </c>
      <c r="B3" s="109">
        <v>145.14000000000001</v>
      </c>
      <c r="C3" s="113">
        <v>3.54</v>
      </c>
    </row>
    <row r="4" spans="1:3" ht="12.75">
      <c r="A4" s="107" t="s">
        <v>73</v>
      </c>
      <c r="B4" s="109">
        <v>145.14000000000001</v>
      </c>
      <c r="C4" s="113">
        <v>3.54</v>
      </c>
    </row>
    <row r="5" spans="1:3" ht="12.75">
      <c r="A5" s="107" t="s">
        <v>74</v>
      </c>
      <c r="B5" s="109">
        <v>145.14000000000001</v>
      </c>
      <c r="C5" s="113">
        <v>3.54</v>
      </c>
    </row>
    <row r="6" spans="1:3" ht="12.75">
      <c r="A6" s="107" t="s">
        <v>75</v>
      </c>
      <c r="B6" s="109">
        <v>145.14000000000001</v>
      </c>
      <c r="C6" s="113">
        <v>3.54</v>
      </c>
    </row>
    <row r="7" spans="1:3" ht="12.75">
      <c r="A7" s="107" t="s">
        <v>170</v>
      </c>
      <c r="B7" s="109">
        <v>136.12</v>
      </c>
      <c r="C7" s="113">
        <v>3.32</v>
      </c>
    </row>
    <row r="8" spans="1:3" ht="12.75">
      <c r="A8" s="107" t="s">
        <v>171</v>
      </c>
      <c r="B8" s="109">
        <v>136.12</v>
      </c>
      <c r="C8" s="113">
        <v>3.32</v>
      </c>
    </row>
    <row r="9" spans="1:3" ht="12.75">
      <c r="A9" s="107" t="s">
        <v>172</v>
      </c>
      <c r="B9" s="109">
        <v>136.12</v>
      </c>
      <c r="C9" s="113">
        <v>3.32</v>
      </c>
    </row>
    <row r="10" spans="1:3" ht="12.75">
      <c r="A10" s="107" t="s">
        <v>173</v>
      </c>
      <c r="B10" s="109">
        <v>136.12</v>
      </c>
      <c r="C10" s="113">
        <v>3.32</v>
      </c>
    </row>
    <row r="11" spans="1:3" ht="12.75">
      <c r="A11" s="107" t="s">
        <v>174</v>
      </c>
      <c r="B11" s="109">
        <v>136.12</v>
      </c>
      <c r="C11" s="113">
        <v>3.32</v>
      </c>
    </row>
    <row r="12" spans="1:3" ht="12.75">
      <c r="A12" s="107" t="s">
        <v>175</v>
      </c>
      <c r="B12" s="109">
        <v>136.12</v>
      </c>
      <c r="C12" s="113">
        <v>3.32</v>
      </c>
    </row>
    <row r="13" spans="1:3" ht="12.75">
      <c r="A13" s="107" t="s">
        <v>176</v>
      </c>
      <c r="B13" s="109">
        <v>136.12</v>
      </c>
      <c r="C13" s="113">
        <v>3.32</v>
      </c>
    </row>
    <row r="14" spans="1:3" ht="12.75">
      <c r="A14" s="107" t="s">
        <v>58</v>
      </c>
      <c r="B14" s="109">
        <v>277.15999999999997</v>
      </c>
      <c r="C14" s="113">
        <v>6.76</v>
      </c>
    </row>
    <row r="15" spans="1:3" ht="12.75">
      <c r="A15" s="107" t="s">
        <v>59</v>
      </c>
      <c r="B15" s="109">
        <v>277.15999999999997</v>
      </c>
      <c r="C15" s="113">
        <v>6.76</v>
      </c>
    </row>
    <row r="16" spans="1:3" ht="12.75">
      <c r="A16" s="107" t="s">
        <v>60</v>
      </c>
      <c r="B16" s="109">
        <v>277.15999999999997</v>
      </c>
      <c r="C16" s="113">
        <v>6.76</v>
      </c>
    </row>
    <row r="17" spans="1:3" ht="12.75">
      <c r="A17" s="107" t="s">
        <v>61</v>
      </c>
      <c r="B17" s="109">
        <v>277.15999999999997</v>
      </c>
      <c r="C17" s="113">
        <v>6.76</v>
      </c>
    </row>
    <row r="18" spans="1:3" ht="12.75">
      <c r="A18" s="107" t="s">
        <v>63</v>
      </c>
      <c r="B18" s="109">
        <v>277.15999999999997</v>
      </c>
      <c r="C18" s="113">
        <v>6.76</v>
      </c>
    </row>
    <row r="19" spans="1:3" ht="12.75">
      <c r="A19" s="107" t="s">
        <v>269</v>
      </c>
      <c r="B19" s="109">
        <v>76.67</v>
      </c>
      <c r="C19" s="113">
        <v>1.87</v>
      </c>
    </row>
    <row r="20" spans="1:3" ht="12.75">
      <c r="A20" s="107" t="s">
        <v>270</v>
      </c>
      <c r="B20" s="109">
        <v>76.67</v>
      </c>
      <c r="C20" s="113">
        <v>1.87</v>
      </c>
    </row>
    <row r="21" spans="1:3" ht="12.75">
      <c r="A21" s="107" t="s">
        <v>271</v>
      </c>
      <c r="B21" s="109">
        <v>76.67</v>
      </c>
      <c r="C21" s="113">
        <v>1.87</v>
      </c>
    </row>
    <row r="22" spans="1:3" ht="12.75">
      <c r="A22" s="107" t="s">
        <v>198</v>
      </c>
      <c r="B22" s="109">
        <v>74.62</v>
      </c>
      <c r="C22" s="113">
        <v>1.82</v>
      </c>
    </row>
    <row r="23" spans="1:3" ht="12.75">
      <c r="A23" s="107" t="s">
        <v>199</v>
      </c>
      <c r="B23" s="109">
        <v>74.62</v>
      </c>
      <c r="C23" s="113">
        <v>1.82</v>
      </c>
    </row>
    <row r="24" spans="1:3" ht="12.75">
      <c r="A24" s="107" t="s">
        <v>203</v>
      </c>
      <c r="B24" s="109">
        <v>275.93</v>
      </c>
      <c r="C24" s="113">
        <v>6.73</v>
      </c>
    </row>
    <row r="25" spans="1:3" ht="12.75">
      <c r="A25" s="107" t="s">
        <v>204</v>
      </c>
      <c r="B25" s="109">
        <v>275.93</v>
      </c>
      <c r="C25" s="113">
        <v>6.73</v>
      </c>
    </row>
    <row r="26" spans="1:3" ht="12.75">
      <c r="A26" s="107" t="s">
        <v>205</v>
      </c>
      <c r="B26" s="109">
        <v>261.58</v>
      </c>
      <c r="C26" s="113">
        <v>6.38</v>
      </c>
    </row>
    <row r="27" spans="1:3" ht="12.75">
      <c r="A27" s="107" t="s">
        <v>206</v>
      </c>
      <c r="B27" s="109">
        <v>345.63</v>
      </c>
      <c r="C27" s="113">
        <v>8.43</v>
      </c>
    </row>
    <row r="28" spans="1:3" ht="12.75">
      <c r="A28" s="107" t="s">
        <v>201</v>
      </c>
      <c r="B28" s="109">
        <v>345.63</v>
      </c>
      <c r="C28" s="113">
        <v>8.43</v>
      </c>
    </row>
    <row r="29" spans="1:3" ht="12.75">
      <c r="A29" s="107" t="s">
        <v>4</v>
      </c>
      <c r="B29" s="109">
        <v>135.29999999999998</v>
      </c>
      <c r="C29" s="113">
        <v>3.3</v>
      </c>
    </row>
    <row r="30" spans="1:3" ht="12.75">
      <c r="A30" s="107" t="s">
        <v>193</v>
      </c>
      <c r="B30" s="109">
        <v>143.09</v>
      </c>
      <c r="C30" s="113">
        <v>3.49</v>
      </c>
    </row>
    <row r="31" spans="1:3" ht="12.75">
      <c r="A31" s="107" t="s">
        <v>9</v>
      </c>
      <c r="B31" s="109">
        <v>173.43</v>
      </c>
      <c r="C31" s="113">
        <v>4.23</v>
      </c>
    </row>
    <row r="32" spans="1:3" ht="12.75">
      <c r="A32" s="107" t="s">
        <v>66</v>
      </c>
      <c r="B32" s="109">
        <v>173.43</v>
      </c>
      <c r="C32" s="113">
        <v>4.23</v>
      </c>
    </row>
    <row r="33" spans="1:3" ht="12.75">
      <c r="A33" s="107" t="s">
        <v>186</v>
      </c>
      <c r="B33" s="109">
        <v>137.35</v>
      </c>
      <c r="C33" s="113">
        <v>3.35</v>
      </c>
    </row>
    <row r="34" spans="1:3" ht="12.75">
      <c r="A34" s="107" t="s">
        <v>187</v>
      </c>
      <c r="B34" s="109">
        <v>169.32999999999998</v>
      </c>
      <c r="C34" s="113">
        <v>4.13</v>
      </c>
    </row>
    <row r="35" spans="1:3" ht="12.75">
      <c r="A35" s="107" t="s">
        <v>3</v>
      </c>
      <c r="B35" s="109">
        <v>169.32999999999998</v>
      </c>
      <c r="C35" s="113">
        <v>4.13</v>
      </c>
    </row>
    <row r="36" spans="1:3" ht="12.75">
      <c r="A36" s="107" t="s">
        <v>191</v>
      </c>
      <c r="B36" s="109">
        <v>169.32999999999998</v>
      </c>
      <c r="C36" s="113">
        <v>4.13</v>
      </c>
    </row>
    <row r="37" spans="1:3" ht="12.75">
      <c r="A37" s="107" t="s">
        <v>189</v>
      </c>
      <c r="B37" s="109">
        <v>169.32999999999998</v>
      </c>
      <c r="C37" s="113">
        <v>4.13</v>
      </c>
    </row>
    <row r="38" spans="1:3" ht="12.75">
      <c r="A38" s="107" t="s">
        <v>6</v>
      </c>
      <c r="B38" s="109">
        <v>160.31</v>
      </c>
      <c r="C38" s="113">
        <v>3.91</v>
      </c>
    </row>
    <row r="39" spans="1:3" ht="12.75">
      <c r="A39" s="107" t="s">
        <v>8</v>
      </c>
      <c r="B39" s="109">
        <v>160.31</v>
      </c>
      <c r="C39" s="113">
        <v>3.91</v>
      </c>
    </row>
    <row r="40" spans="1:3" ht="12.75">
      <c r="A40" s="107" t="s">
        <v>78</v>
      </c>
      <c r="B40" s="109">
        <v>45.1</v>
      </c>
      <c r="C40" s="113">
        <v>1.1</v>
      </c>
    </row>
    <row r="41" spans="1:3" ht="12.75">
      <c r="A41" s="107" t="s">
        <v>80</v>
      </c>
      <c r="B41" s="109">
        <v>45.1</v>
      </c>
      <c r="C41" s="113">
        <v>1.1</v>
      </c>
    </row>
    <row r="42" spans="1:3" ht="12.75">
      <c r="A42" s="107" t="s">
        <v>82</v>
      </c>
      <c r="B42" s="109">
        <v>45.1</v>
      </c>
      <c r="C42" s="113">
        <v>1.1</v>
      </c>
    </row>
    <row r="43" spans="1:3" ht="12.75">
      <c r="A43" s="107" t="s">
        <v>79</v>
      </c>
      <c r="B43" s="109">
        <v>39.36</v>
      </c>
      <c r="C43" s="113">
        <v>0.96</v>
      </c>
    </row>
    <row r="44" spans="1:3" ht="12.75">
      <c r="A44" s="107" t="s">
        <v>81</v>
      </c>
      <c r="B44" s="109">
        <v>41.410000000000004</v>
      </c>
      <c r="C44" s="113">
        <v>1.01</v>
      </c>
    </row>
    <row r="45" spans="1:3" ht="12.75">
      <c r="A45" s="107" t="s">
        <v>83</v>
      </c>
      <c r="B45" s="109">
        <v>41.410000000000004</v>
      </c>
      <c r="C45" s="113">
        <v>1.01</v>
      </c>
    </row>
    <row r="46" spans="1:3" ht="12.75">
      <c r="A46" s="107" t="s">
        <v>76</v>
      </c>
      <c r="B46" s="109">
        <v>36.49</v>
      </c>
      <c r="C46" s="113">
        <v>0.89</v>
      </c>
    </row>
    <row r="47" spans="1:3" ht="12.75">
      <c r="A47" s="107" t="s">
        <v>77</v>
      </c>
      <c r="B47" s="109">
        <v>34.85</v>
      </c>
      <c r="C47" s="113">
        <v>0.85</v>
      </c>
    </row>
    <row r="48" spans="1:3" ht="12.75">
      <c r="A48" s="107" t="s">
        <v>84</v>
      </c>
      <c r="B48" s="109">
        <v>217.70999999999998</v>
      </c>
      <c r="C48" s="113">
        <v>5.31</v>
      </c>
    </row>
    <row r="49" spans="1:3" ht="12.75">
      <c r="A49" s="107" t="s">
        <v>86</v>
      </c>
      <c r="B49" s="109">
        <v>232.88</v>
      </c>
      <c r="C49" s="113">
        <v>5.68</v>
      </c>
    </row>
    <row r="50" spans="1:3" ht="12.75">
      <c r="A50" s="107" t="s">
        <v>88</v>
      </c>
      <c r="B50" s="109">
        <v>251.73999999999998</v>
      </c>
      <c r="C50" s="113">
        <v>6.14</v>
      </c>
    </row>
    <row r="51" spans="1:3" ht="12.75">
      <c r="A51" s="107" t="s">
        <v>90</v>
      </c>
      <c r="B51" s="109">
        <v>264.04</v>
      </c>
      <c r="C51" s="113">
        <v>6.44</v>
      </c>
    </row>
    <row r="52" spans="1:3" ht="12.75">
      <c r="A52" s="107" t="s">
        <v>92</v>
      </c>
      <c r="B52" s="109">
        <v>471.5</v>
      </c>
      <c r="C52" s="113">
        <v>11.5</v>
      </c>
    </row>
    <row r="53" spans="1:3" ht="12.75">
      <c r="A53" s="107" t="s">
        <v>94</v>
      </c>
      <c r="B53" s="109">
        <v>350.55</v>
      </c>
      <c r="C53" s="113">
        <v>8.55</v>
      </c>
    </row>
    <row r="54" spans="1:3" ht="12.75">
      <c r="A54" s="107" t="s">
        <v>96</v>
      </c>
      <c r="B54" s="109">
        <v>471.5</v>
      </c>
      <c r="C54" s="113">
        <v>11.5</v>
      </c>
    </row>
    <row r="55" spans="1:3" ht="12.75">
      <c r="A55" s="107" t="s">
        <v>294</v>
      </c>
      <c r="B55" s="109">
        <v>868.7900000000001</v>
      </c>
      <c r="C55" s="113">
        <v>21.19</v>
      </c>
    </row>
    <row r="56" spans="1:3" ht="12.75">
      <c r="A56" s="107" t="s">
        <v>99</v>
      </c>
      <c r="B56" s="109">
        <v>83.64</v>
      </c>
      <c r="C56" s="113">
        <v>2.04</v>
      </c>
    </row>
    <row r="57" spans="1:3" ht="12.75">
      <c r="A57" s="107" t="s">
        <v>101</v>
      </c>
      <c r="B57" s="109">
        <v>119.72</v>
      </c>
      <c r="C57" s="113">
        <v>2.92</v>
      </c>
    </row>
    <row r="58" spans="1:3" ht="12.75">
      <c r="A58" s="107" t="s">
        <v>103</v>
      </c>
      <c r="B58" s="109">
        <v>200.07999999999998</v>
      </c>
      <c r="C58" s="113">
        <v>4.88</v>
      </c>
    </row>
    <row r="59" spans="1:3" ht="12.75">
      <c r="A59" s="107" t="s">
        <v>104</v>
      </c>
      <c r="B59" s="109">
        <v>136.12</v>
      </c>
      <c r="C59" s="113">
        <v>3.32</v>
      </c>
    </row>
    <row r="60" spans="1:3" ht="12.75">
      <c r="A60" s="107" t="s">
        <v>296</v>
      </c>
      <c r="B60" s="109">
        <v>845.8299999999999</v>
      </c>
      <c r="C60" s="113">
        <v>20.63</v>
      </c>
    </row>
    <row r="61" spans="1:3" ht="12.75">
      <c r="A61" s="107" t="s">
        <v>108</v>
      </c>
      <c r="B61" s="109">
        <v>287.40999999999997</v>
      </c>
      <c r="C61" s="113">
        <v>7.01</v>
      </c>
    </row>
    <row r="62" spans="1:3" ht="12.75">
      <c r="A62" s="107" t="s">
        <v>110</v>
      </c>
      <c r="B62" s="109">
        <v>293.56</v>
      </c>
      <c r="C62" s="113">
        <v>7.16</v>
      </c>
    </row>
    <row r="63" spans="1:3" ht="12.75">
      <c r="A63" s="107" t="s">
        <v>112</v>
      </c>
      <c r="B63" s="109">
        <v>353.01</v>
      </c>
      <c r="C63" s="113">
        <v>8.61</v>
      </c>
    </row>
    <row r="64" spans="1:3" ht="12.75">
      <c r="A64" s="107" t="s">
        <v>114</v>
      </c>
      <c r="B64" s="109">
        <v>370.64</v>
      </c>
      <c r="C64" s="113">
        <v>9.04</v>
      </c>
    </row>
    <row r="65" spans="1:3" ht="12.75">
      <c r="A65" s="107" t="s">
        <v>116</v>
      </c>
      <c r="B65" s="109">
        <v>558.42</v>
      </c>
      <c r="C65" s="113">
        <v>13.62</v>
      </c>
    </row>
    <row r="66" spans="1:3" ht="12.75">
      <c r="A66" s="159" t="s">
        <v>319</v>
      </c>
      <c r="B66" s="109">
        <v>1020.9</v>
      </c>
      <c r="C66" s="113">
        <v>24.9</v>
      </c>
    </row>
    <row r="67" spans="1:3" ht="12.75">
      <c r="A67" s="107" t="s">
        <v>118</v>
      </c>
      <c r="B67" s="109">
        <v>558.42</v>
      </c>
      <c r="C67" s="113">
        <v>13.62</v>
      </c>
    </row>
    <row r="68" spans="1:3" ht="12.75">
      <c r="A68" s="107" t="s">
        <v>120</v>
      </c>
      <c r="B68" s="109">
        <v>154.98</v>
      </c>
      <c r="C68" s="113">
        <v>3.78</v>
      </c>
    </row>
    <row r="69" spans="1:3" ht="12.75">
      <c r="A69" s="107" t="s">
        <v>122</v>
      </c>
      <c r="B69" s="109">
        <v>217.29999999999998</v>
      </c>
      <c r="C69" s="113">
        <v>5.3</v>
      </c>
    </row>
    <row r="70" spans="1:3" ht="12.75">
      <c r="A70" s="107" t="s">
        <v>124</v>
      </c>
      <c r="B70" s="109">
        <v>143.91</v>
      </c>
      <c r="C70" s="113">
        <v>3.51</v>
      </c>
    </row>
    <row r="71" spans="1:3" ht="12.75">
      <c r="A71" s="107" t="s">
        <v>85</v>
      </c>
      <c r="B71" s="109">
        <v>220.98999999999998</v>
      </c>
      <c r="C71" s="113">
        <v>5.39</v>
      </c>
    </row>
    <row r="72" spans="1:3" ht="12.75">
      <c r="A72" s="107" t="s">
        <v>87</v>
      </c>
      <c r="B72" s="109">
        <v>232.88</v>
      </c>
      <c r="C72" s="113">
        <v>5.68</v>
      </c>
    </row>
    <row r="73" spans="1:3" ht="12.75">
      <c r="A73" s="107" t="s">
        <v>89</v>
      </c>
      <c r="B73" s="109">
        <v>250.92000000000002</v>
      </c>
      <c r="C73" s="113">
        <v>6.12</v>
      </c>
    </row>
    <row r="74" spans="1:3" ht="12.75">
      <c r="A74" s="107" t="s">
        <v>91</v>
      </c>
      <c r="B74" s="109">
        <v>262.81</v>
      </c>
      <c r="C74" s="113">
        <v>6.41</v>
      </c>
    </row>
    <row r="75" spans="1:3" ht="12.75">
      <c r="A75" s="107" t="s">
        <v>93</v>
      </c>
      <c r="B75" s="109">
        <v>471.5</v>
      </c>
      <c r="C75" s="113">
        <v>11.5</v>
      </c>
    </row>
    <row r="76" spans="1:3" ht="12.75">
      <c r="A76" s="107" t="s">
        <v>95</v>
      </c>
      <c r="B76" s="109">
        <v>350.55</v>
      </c>
      <c r="C76" s="113">
        <v>8.55</v>
      </c>
    </row>
    <row r="77" spans="1:3" ht="12.75">
      <c r="A77" s="107" t="s">
        <v>97</v>
      </c>
      <c r="B77" s="109">
        <v>471.5</v>
      </c>
      <c r="C77" s="113">
        <v>11.5</v>
      </c>
    </row>
    <row r="78" spans="1:3" ht="12.75">
      <c r="A78" s="107" t="s">
        <v>295</v>
      </c>
      <c r="B78" s="109">
        <v>868.7900000000001</v>
      </c>
      <c r="C78" s="113">
        <v>21.19</v>
      </c>
    </row>
    <row r="79" spans="1:3" ht="12.75">
      <c r="A79" s="107" t="s">
        <v>98</v>
      </c>
      <c r="B79" s="109">
        <v>95.11999999999999</v>
      </c>
      <c r="C79" s="113">
        <v>2.32</v>
      </c>
    </row>
    <row r="80" spans="1:3" ht="12.75">
      <c r="A80" s="107" t="s">
        <v>100</v>
      </c>
      <c r="B80" s="109">
        <v>85.69</v>
      </c>
      <c r="C80" s="113">
        <v>2.09</v>
      </c>
    </row>
    <row r="81" spans="1:3" ht="12.75">
      <c r="A81" s="107" t="s">
        <v>102</v>
      </c>
      <c r="B81" s="109">
        <v>118.89999999999999</v>
      </c>
      <c r="C81" s="113">
        <v>2.9</v>
      </c>
    </row>
    <row r="82" spans="1:3" ht="12.75">
      <c r="A82" s="159" t="s">
        <v>320</v>
      </c>
      <c r="B82" s="109">
        <v>200.07999999999998</v>
      </c>
      <c r="C82" s="113">
        <v>4.88</v>
      </c>
    </row>
    <row r="83" spans="1:3" ht="12.75">
      <c r="A83" s="107" t="s">
        <v>105</v>
      </c>
      <c r="B83" s="109">
        <v>371.87</v>
      </c>
      <c r="C83" s="113">
        <v>9.07</v>
      </c>
    </row>
    <row r="84" spans="1:3" ht="12.75">
      <c r="A84" s="107" t="s">
        <v>106</v>
      </c>
      <c r="B84" s="109">
        <v>396.06</v>
      </c>
      <c r="C84" s="113">
        <v>9.66</v>
      </c>
    </row>
    <row r="85" spans="1:3" ht="12.75">
      <c r="A85" s="107" t="s">
        <v>107</v>
      </c>
      <c r="B85" s="109">
        <v>772.85</v>
      </c>
      <c r="C85" s="113">
        <v>18.85</v>
      </c>
    </row>
    <row r="86" spans="1:3" ht="12.75">
      <c r="A86" s="159" t="s">
        <v>321</v>
      </c>
      <c r="B86" s="109">
        <v>801.5500000000001</v>
      </c>
      <c r="C86" s="113">
        <v>19.55</v>
      </c>
    </row>
    <row r="87" spans="1:3" ht="12.75">
      <c r="A87" s="107" t="s">
        <v>109</v>
      </c>
      <c r="B87" s="109">
        <v>287.40999999999997</v>
      </c>
      <c r="C87" s="113">
        <v>7.01</v>
      </c>
    </row>
    <row r="88" spans="1:3" ht="12.75">
      <c r="A88" s="107" t="s">
        <v>111</v>
      </c>
      <c r="B88" s="109">
        <v>294.38</v>
      </c>
      <c r="C88" s="113">
        <v>7.18</v>
      </c>
    </row>
    <row r="89" spans="1:3" ht="12.75">
      <c r="A89" s="107" t="s">
        <v>113</v>
      </c>
      <c r="B89" s="109">
        <v>346.45</v>
      </c>
      <c r="C89" s="113">
        <v>8.45</v>
      </c>
    </row>
    <row r="90" spans="1:3" ht="12.75">
      <c r="A90" s="107" t="s">
        <v>115</v>
      </c>
      <c r="B90" s="109">
        <v>359.57</v>
      </c>
      <c r="C90" s="113">
        <v>8.77</v>
      </c>
    </row>
    <row r="91" spans="1:3" ht="12.75">
      <c r="A91" s="107" t="s">
        <v>117</v>
      </c>
      <c r="B91" s="109">
        <v>484.21000000000004</v>
      </c>
      <c r="C91" s="113">
        <v>11.81</v>
      </c>
    </row>
    <row r="92" spans="1:3" ht="12.75">
      <c r="A92" s="107" t="s">
        <v>119</v>
      </c>
      <c r="B92" s="109">
        <v>558.42</v>
      </c>
      <c r="C92" s="113">
        <v>13.62</v>
      </c>
    </row>
    <row r="93" spans="1:3" ht="12.75">
      <c r="A93" s="107" t="s">
        <v>234</v>
      </c>
      <c r="B93" s="109">
        <v>990.97</v>
      </c>
      <c r="C93" s="113">
        <v>24.17</v>
      </c>
    </row>
    <row r="94" spans="1:3" ht="12.75">
      <c r="A94" s="107" t="s">
        <v>121</v>
      </c>
      <c r="B94" s="109">
        <v>160.31</v>
      </c>
      <c r="C94" s="113">
        <v>3.91</v>
      </c>
    </row>
    <row r="95" spans="1:3" ht="12.75">
      <c r="A95" s="107" t="s">
        <v>123</v>
      </c>
      <c r="B95" s="109">
        <v>215.66</v>
      </c>
      <c r="C95" s="113">
        <v>5.26</v>
      </c>
    </row>
    <row r="96" spans="1:3" ht="12.75">
      <c r="A96" s="107" t="s">
        <v>125</v>
      </c>
      <c r="B96" s="109">
        <v>408.36</v>
      </c>
      <c r="C96" s="113">
        <v>9.96</v>
      </c>
    </row>
    <row r="97" spans="1:3" ht="12.75">
      <c r="A97" s="107" t="s">
        <v>126</v>
      </c>
      <c r="B97" s="109">
        <v>432.14</v>
      </c>
      <c r="C97" s="113">
        <v>10.54</v>
      </c>
    </row>
    <row r="98" spans="1:3" ht="12.75">
      <c r="A98" s="107" t="s">
        <v>127</v>
      </c>
      <c r="B98" s="109">
        <v>862.23</v>
      </c>
      <c r="C98" s="113">
        <v>21.03</v>
      </c>
    </row>
    <row r="99" spans="1:3" ht="12.75">
      <c r="A99" s="107" t="s">
        <v>128</v>
      </c>
      <c r="B99" s="109">
        <v>191.47</v>
      </c>
      <c r="C99" s="113">
        <v>4.67</v>
      </c>
    </row>
    <row r="100" spans="1:3" ht="12.75">
      <c r="A100" s="107" t="s">
        <v>129</v>
      </c>
      <c r="B100" s="109">
        <v>602.6999999999999</v>
      </c>
      <c r="C100" s="113">
        <v>14.7</v>
      </c>
    </row>
    <row r="101" spans="1:3" ht="12.75">
      <c r="A101" s="107" t="s">
        <v>130</v>
      </c>
      <c r="B101" s="109">
        <v>636.73</v>
      </c>
      <c r="C101" s="113">
        <v>15.53</v>
      </c>
    </row>
    <row r="102" spans="1:3" ht="12.75">
      <c r="A102" s="107" t="s">
        <v>131</v>
      </c>
      <c r="B102" s="109">
        <v>1243.1200000000001</v>
      </c>
      <c r="C102" s="113">
        <v>30.32</v>
      </c>
    </row>
    <row r="103" spans="1:3" ht="12.75">
      <c r="A103" s="159" t="s">
        <v>322</v>
      </c>
      <c r="B103" s="109">
        <v>2571.52</v>
      </c>
      <c r="C103" s="113">
        <v>62.72</v>
      </c>
    </row>
    <row r="104" spans="1:3" ht="12.75">
      <c r="A104" s="107" t="s">
        <v>140</v>
      </c>
      <c r="B104" s="109">
        <v>216.48000000000002</v>
      </c>
      <c r="C104" s="113">
        <v>5.28</v>
      </c>
    </row>
    <row r="105" spans="1:3" ht="12.75">
      <c r="A105" s="107" t="s">
        <v>143</v>
      </c>
      <c r="B105" s="109">
        <v>206.64000000000001</v>
      </c>
      <c r="C105" s="113">
        <v>5.04</v>
      </c>
    </row>
    <row r="106" spans="1:3" ht="12.75">
      <c r="A106" s="107" t="s">
        <v>146</v>
      </c>
      <c r="B106" s="109">
        <v>184.09</v>
      </c>
      <c r="C106" s="113">
        <v>4.49</v>
      </c>
    </row>
    <row r="107" spans="1:3" ht="12.75">
      <c r="A107" s="107" t="s">
        <v>147</v>
      </c>
      <c r="B107" s="109">
        <v>169.32999999999998</v>
      </c>
      <c r="C107" s="113">
        <v>4.13</v>
      </c>
    </row>
    <row r="108" spans="1:3" ht="12.75">
      <c r="A108" s="107" t="s">
        <v>148</v>
      </c>
      <c r="B108" s="109">
        <v>249.69</v>
      </c>
      <c r="C108" s="113">
        <v>6.09</v>
      </c>
    </row>
    <row r="109" spans="1:3" ht="12.75">
      <c r="A109" s="159" t="s">
        <v>323</v>
      </c>
      <c r="B109" s="109">
        <v>350.55</v>
      </c>
      <c r="C109" s="113">
        <v>8.55</v>
      </c>
    </row>
    <row r="110" spans="1:3" ht="12.75">
      <c r="A110" s="107" t="s">
        <v>150</v>
      </c>
      <c r="B110" s="109">
        <v>262.81</v>
      </c>
      <c r="C110" s="113">
        <v>6.41</v>
      </c>
    </row>
    <row r="111" spans="1:3" ht="12.75">
      <c r="A111" s="107" t="s">
        <v>257</v>
      </c>
      <c r="B111" s="109">
        <v>168.1</v>
      </c>
      <c r="C111" s="113">
        <v>4.1</v>
      </c>
    </row>
    <row r="112" spans="1:3" ht="12.75">
      <c r="A112" s="107" t="s">
        <v>258</v>
      </c>
      <c r="B112" s="109">
        <v>200.48999999999998</v>
      </c>
      <c r="C112" s="113">
        <v>4.89</v>
      </c>
    </row>
    <row r="113" spans="1:3" ht="12.75">
      <c r="A113" s="107" t="s">
        <v>259</v>
      </c>
      <c r="B113" s="109">
        <v>215.66</v>
      </c>
      <c r="C113" s="113">
        <v>5.26</v>
      </c>
    </row>
    <row r="114" spans="1:3" ht="12.75">
      <c r="A114" s="107" t="s">
        <v>260</v>
      </c>
      <c r="B114" s="109">
        <v>232.88</v>
      </c>
      <c r="C114" s="113">
        <v>5.68</v>
      </c>
    </row>
    <row r="115" spans="1:3" ht="12.75">
      <c r="A115" s="107" t="s">
        <v>261</v>
      </c>
      <c r="B115" s="109">
        <v>249.69</v>
      </c>
      <c r="C115" s="113">
        <v>6.09</v>
      </c>
    </row>
    <row r="116" spans="1:3" ht="12.75">
      <c r="A116" s="107" t="s">
        <v>262</v>
      </c>
      <c r="B116" s="109">
        <v>264.86</v>
      </c>
      <c r="C116" s="113">
        <v>6.46</v>
      </c>
    </row>
    <row r="117" spans="1:3" ht="12.75">
      <c r="A117" s="107" t="s">
        <v>263</v>
      </c>
      <c r="B117" s="109">
        <v>168.1</v>
      </c>
      <c r="C117" s="113">
        <v>4.1</v>
      </c>
    </row>
    <row r="118" spans="1:3" ht="12.75">
      <c r="A118" s="107" t="s">
        <v>264</v>
      </c>
      <c r="B118" s="109">
        <v>200.48999999999998</v>
      </c>
      <c r="C118" s="113">
        <v>4.89</v>
      </c>
    </row>
    <row r="119" spans="1:3" ht="12.75">
      <c r="A119" s="107" t="s">
        <v>265</v>
      </c>
      <c r="B119" s="109">
        <v>215.66</v>
      </c>
      <c r="C119" s="113">
        <v>5.26</v>
      </c>
    </row>
    <row r="120" spans="1:3" ht="12.75">
      <c r="A120" s="107" t="s">
        <v>266</v>
      </c>
      <c r="B120" s="109">
        <v>232.88</v>
      </c>
      <c r="C120" s="113">
        <v>5.68</v>
      </c>
    </row>
    <row r="121" spans="1:3" ht="12.75">
      <c r="A121" s="107" t="s">
        <v>267</v>
      </c>
      <c r="B121" s="109">
        <v>249.69</v>
      </c>
      <c r="C121" s="113">
        <v>6.09</v>
      </c>
    </row>
    <row r="122" spans="1:3" ht="12.75">
      <c r="A122" s="107" t="s">
        <v>268</v>
      </c>
      <c r="B122" s="109">
        <v>264.86</v>
      </c>
      <c r="C122" s="113">
        <v>6.46</v>
      </c>
    </row>
    <row r="123" spans="1:3" ht="12.75">
      <c r="A123" s="107" t="s">
        <v>306</v>
      </c>
      <c r="B123" s="109">
        <v>272.65000000000003</v>
      </c>
      <c r="C123" s="113">
        <v>6.65</v>
      </c>
    </row>
    <row r="124" spans="1:3" ht="12.75">
      <c r="A124" s="107" t="s">
        <v>307</v>
      </c>
      <c r="B124" s="109">
        <v>298.48</v>
      </c>
      <c r="C124" s="113">
        <v>7.28</v>
      </c>
    </row>
    <row r="125" spans="1:3" ht="12.75">
      <c r="A125" s="107" t="s">
        <v>308</v>
      </c>
      <c r="B125" s="109">
        <v>312.01</v>
      </c>
      <c r="C125" s="113">
        <v>7.61</v>
      </c>
    </row>
    <row r="126" spans="1:3" ht="12.75">
      <c r="A126" s="107" t="s">
        <v>309</v>
      </c>
      <c r="B126" s="109">
        <v>343.58000000000004</v>
      </c>
      <c r="C126" s="113">
        <v>8.38</v>
      </c>
    </row>
    <row r="127" spans="1:3" ht="12.75">
      <c r="A127" s="107" t="s">
        <v>310</v>
      </c>
      <c r="B127" s="109">
        <v>373.51</v>
      </c>
      <c r="C127" s="113">
        <v>9.11</v>
      </c>
    </row>
    <row r="128" spans="1:3" ht="12.75">
      <c r="A128" s="107" t="s">
        <v>132</v>
      </c>
      <c r="B128" s="109">
        <v>216.48000000000002</v>
      </c>
      <c r="C128" s="113">
        <v>5.28</v>
      </c>
    </row>
    <row r="129" spans="1:3" ht="12.75">
      <c r="A129" s="107" t="s">
        <v>134</v>
      </c>
      <c r="B129" s="109">
        <v>284.95</v>
      </c>
      <c r="C129" s="113">
        <v>6.95</v>
      </c>
    </row>
    <row r="130" spans="1:3" ht="12.75">
      <c r="A130" s="107" t="s">
        <v>133</v>
      </c>
      <c r="B130" s="109">
        <v>457.56</v>
      </c>
      <c r="C130" s="113">
        <v>11.16</v>
      </c>
    </row>
    <row r="131" spans="1:3" ht="12.75">
      <c r="A131" s="107" t="s">
        <v>135</v>
      </c>
      <c r="B131" s="109">
        <v>480.52000000000004</v>
      </c>
      <c r="C131" s="113">
        <v>11.72</v>
      </c>
    </row>
    <row r="132" spans="1:3" ht="12.75">
      <c r="A132" s="107" t="s">
        <v>136</v>
      </c>
      <c r="B132" s="109">
        <v>548.58</v>
      </c>
      <c r="C132" s="113">
        <v>13.38</v>
      </c>
    </row>
    <row r="133" spans="1:3" ht="12.75">
      <c r="A133" s="107" t="s">
        <v>137</v>
      </c>
      <c r="B133" s="109">
        <v>575.23</v>
      </c>
      <c r="C133" s="113">
        <v>14.03</v>
      </c>
    </row>
    <row r="134" spans="1:3" ht="12.75">
      <c r="A134" s="107" t="s">
        <v>138</v>
      </c>
      <c r="B134" s="109">
        <v>947.51</v>
      </c>
      <c r="C134" s="113">
        <v>23.11</v>
      </c>
    </row>
    <row r="135" spans="1:3" ht="12.75">
      <c r="A135" s="107" t="s">
        <v>139</v>
      </c>
      <c r="B135" s="109">
        <v>947.51</v>
      </c>
      <c r="C135" s="113">
        <v>23.11</v>
      </c>
    </row>
    <row r="136" spans="1:3" ht="12.75">
      <c r="A136" s="107" t="s">
        <v>141</v>
      </c>
      <c r="B136" s="109">
        <v>455.09999999999997</v>
      </c>
      <c r="C136" s="113">
        <v>11.1</v>
      </c>
    </row>
    <row r="137" spans="1:3" ht="12.75">
      <c r="A137" s="107" t="s">
        <v>142</v>
      </c>
      <c r="B137" s="109">
        <v>479.28999999999996</v>
      </c>
      <c r="C137" s="113">
        <v>11.69</v>
      </c>
    </row>
    <row r="138" spans="1:3" ht="12.75">
      <c r="A138" s="107" t="s">
        <v>144</v>
      </c>
      <c r="B138" s="109">
        <v>350.55</v>
      </c>
      <c r="C138" s="113">
        <v>8.55</v>
      </c>
    </row>
    <row r="139" spans="1:3" ht="12.75">
      <c r="A139" s="107" t="s">
        <v>145</v>
      </c>
      <c r="B139" s="109">
        <v>362.84999999999997</v>
      </c>
      <c r="C139" s="113">
        <v>8.85</v>
      </c>
    </row>
    <row r="140" spans="1:3" ht="12.75">
      <c r="A140" s="159" t="s">
        <v>324</v>
      </c>
      <c r="B140" s="109">
        <v>310.37</v>
      </c>
      <c r="C140" s="113">
        <v>7.57</v>
      </c>
    </row>
    <row r="141" spans="1:3" ht="12.75">
      <c r="A141" s="159" t="s">
        <v>325</v>
      </c>
      <c r="B141" s="109">
        <v>334.96999999999997</v>
      </c>
      <c r="C141" s="113">
        <v>8.17</v>
      </c>
    </row>
    <row r="142" spans="1:3" ht="12.75">
      <c r="A142" s="107" t="s">
        <v>149</v>
      </c>
      <c r="B142" s="109">
        <v>306.68</v>
      </c>
      <c r="C142" s="113">
        <v>7.48</v>
      </c>
    </row>
    <row r="143" spans="1:3" ht="12.75">
      <c r="A143" s="107" t="s">
        <v>151</v>
      </c>
      <c r="B143" s="109">
        <v>237.39000000000001</v>
      </c>
      <c r="C143" s="113">
        <v>5.79</v>
      </c>
    </row>
    <row r="144" spans="1:3" ht="12.75">
      <c r="A144" s="107" t="s">
        <v>297</v>
      </c>
      <c r="B144" s="109">
        <v>169.32999999999998</v>
      </c>
      <c r="C144" s="113">
        <v>4.13</v>
      </c>
    </row>
    <row r="145" spans="1:3" ht="12.75">
      <c r="A145" s="107" t="s">
        <v>298</v>
      </c>
      <c r="B145" s="109">
        <v>200.48999999999998</v>
      </c>
      <c r="C145" s="113">
        <v>4.89</v>
      </c>
    </row>
    <row r="146" spans="1:3" ht="12.75">
      <c r="A146" s="107" t="s">
        <v>299</v>
      </c>
      <c r="B146" s="109">
        <v>215.66</v>
      </c>
      <c r="C146" s="113">
        <v>5.26</v>
      </c>
    </row>
    <row r="147" spans="1:3" ht="12.75">
      <c r="A147" s="107" t="s">
        <v>300</v>
      </c>
      <c r="B147" s="109">
        <v>232.88</v>
      </c>
      <c r="C147" s="113">
        <v>5.68</v>
      </c>
    </row>
    <row r="148" spans="1:3" ht="12.75">
      <c r="A148" s="107" t="s">
        <v>301</v>
      </c>
      <c r="B148" s="109">
        <v>249.69</v>
      </c>
      <c r="C148" s="113">
        <v>6.09</v>
      </c>
    </row>
    <row r="149" spans="1:3" ht="12.75">
      <c r="A149" s="107" t="s">
        <v>302</v>
      </c>
      <c r="B149" s="109">
        <v>264.86</v>
      </c>
      <c r="C149" s="113">
        <v>6.46</v>
      </c>
    </row>
    <row r="150" spans="1:3" ht="12.75">
      <c r="A150" s="107" t="s">
        <v>303</v>
      </c>
      <c r="B150" s="109">
        <v>145.14000000000001</v>
      </c>
      <c r="C150" s="113">
        <v>3.54</v>
      </c>
    </row>
    <row r="151" spans="1:3" ht="12.75">
      <c r="A151" s="107" t="s">
        <v>304</v>
      </c>
      <c r="B151" s="109">
        <v>146.37</v>
      </c>
      <c r="C151" s="113">
        <v>3.57</v>
      </c>
    </row>
    <row r="152" spans="1:3" ht="12.75">
      <c r="A152" s="107" t="s">
        <v>305</v>
      </c>
      <c r="B152" s="109">
        <v>145.14000000000001</v>
      </c>
      <c r="C152" s="113">
        <v>3.54</v>
      </c>
    </row>
    <row r="153" spans="1:3" ht="12.75">
      <c r="A153" s="107" t="s">
        <v>153</v>
      </c>
      <c r="B153" s="109">
        <v>208.69</v>
      </c>
      <c r="C153" s="113">
        <v>5.09</v>
      </c>
    </row>
    <row r="154" spans="1:3" ht="12.75">
      <c r="A154" s="107" t="s">
        <v>155</v>
      </c>
      <c r="B154" s="109">
        <v>300.12</v>
      </c>
      <c r="C154" s="113">
        <v>7.32</v>
      </c>
    </row>
    <row r="155" spans="1:3" ht="12.75">
      <c r="A155" s="159" t="s">
        <v>326</v>
      </c>
      <c r="B155" s="109">
        <v>514.5500000000001</v>
      </c>
      <c r="C155" s="113">
        <v>12.55</v>
      </c>
    </row>
    <row r="156" spans="1:3" ht="12.75">
      <c r="A156" s="107" t="s">
        <v>157</v>
      </c>
      <c r="B156" s="109">
        <v>699.87</v>
      </c>
      <c r="C156" s="113">
        <v>17.07</v>
      </c>
    </row>
    <row r="157" spans="1:3" ht="12.75">
      <c r="A157" s="107" t="s">
        <v>236</v>
      </c>
      <c r="B157" s="109">
        <v>1681.8200000000002</v>
      </c>
      <c r="C157" s="113">
        <v>41.02</v>
      </c>
    </row>
    <row r="158" spans="1:3" ht="12.75">
      <c r="A158" s="107" t="s">
        <v>237</v>
      </c>
      <c r="B158" s="109">
        <v>2136.92</v>
      </c>
      <c r="C158" s="113">
        <v>52.12</v>
      </c>
    </row>
    <row r="159" spans="1:3" ht="12.75">
      <c r="A159" s="107" t="s">
        <v>159</v>
      </c>
      <c r="B159" s="109">
        <v>143.09</v>
      </c>
      <c r="C159" s="113">
        <v>3.49</v>
      </c>
    </row>
    <row r="160" spans="1:3" ht="12.75">
      <c r="A160" s="107" t="s">
        <v>161</v>
      </c>
      <c r="B160" s="109">
        <v>191.47</v>
      </c>
      <c r="C160" s="113">
        <v>4.67</v>
      </c>
    </row>
    <row r="161" spans="1:3" ht="12.75">
      <c r="A161" s="107" t="s">
        <v>163</v>
      </c>
      <c r="B161" s="109">
        <v>189.42000000000002</v>
      </c>
      <c r="C161" s="113">
        <v>4.62</v>
      </c>
    </row>
    <row r="162" spans="1:3" ht="12.75">
      <c r="A162" s="107" t="s">
        <v>165</v>
      </c>
      <c r="B162" s="109">
        <v>303.40000000000003</v>
      </c>
      <c r="C162" s="113">
        <v>7.4</v>
      </c>
    </row>
    <row r="163" spans="1:3" ht="12.75">
      <c r="A163" s="107" t="s">
        <v>250</v>
      </c>
      <c r="B163" s="109">
        <v>94.71000000000001</v>
      </c>
      <c r="C163" s="113">
        <v>2.31</v>
      </c>
    </row>
    <row r="164" spans="1:3" ht="12.75">
      <c r="A164" s="107" t="s">
        <v>253</v>
      </c>
      <c r="B164" s="109">
        <v>39.36</v>
      </c>
      <c r="C164" s="113">
        <v>0.96</v>
      </c>
    </row>
    <row r="165" spans="1:3" ht="12.75">
      <c r="A165" s="107" t="s">
        <v>254</v>
      </c>
      <c r="B165" s="109">
        <v>650.67</v>
      </c>
      <c r="C165" s="113">
        <v>15.87</v>
      </c>
    </row>
    <row r="166" spans="1:3" ht="12.75">
      <c r="A166" s="107" t="s">
        <v>255</v>
      </c>
      <c r="B166" s="109">
        <v>37.31</v>
      </c>
      <c r="C166" s="113">
        <v>0.91</v>
      </c>
    </row>
    <row r="167" spans="1:3" ht="12.75">
      <c r="A167" s="107" t="s">
        <v>211</v>
      </c>
      <c r="B167" s="109">
        <v>2450.16</v>
      </c>
      <c r="C167" s="113">
        <v>59.76</v>
      </c>
    </row>
    <row r="168" spans="1:3" ht="12.75">
      <c r="A168" s="107" t="s">
        <v>152</v>
      </c>
      <c r="B168" s="109">
        <v>191.06</v>
      </c>
      <c r="C168" s="113">
        <v>4.66</v>
      </c>
    </row>
    <row r="169" spans="1:3" ht="12.75">
      <c r="A169" s="107" t="s">
        <v>154</v>
      </c>
      <c r="B169" s="109">
        <v>266.09000000000003</v>
      </c>
      <c r="C169" s="113">
        <v>6.49</v>
      </c>
    </row>
    <row r="170" spans="1:3" ht="12.75">
      <c r="A170" s="107" t="s">
        <v>156</v>
      </c>
      <c r="B170" s="109">
        <v>403.44</v>
      </c>
      <c r="C170" s="113">
        <v>9.84</v>
      </c>
    </row>
    <row r="171" spans="1:3" ht="12.75">
      <c r="A171" s="159" t="s">
        <v>327</v>
      </c>
      <c r="B171" s="109">
        <v>682.24</v>
      </c>
      <c r="C171" s="113">
        <v>16.64</v>
      </c>
    </row>
    <row r="172" spans="1:3" ht="12.75">
      <c r="A172" s="107" t="s">
        <v>158</v>
      </c>
      <c r="B172" s="109">
        <v>973.75</v>
      </c>
      <c r="C172" s="113">
        <v>23.75</v>
      </c>
    </row>
    <row r="173" spans="1:3" ht="12.75">
      <c r="A173" s="107" t="s">
        <v>239</v>
      </c>
      <c r="B173" s="109">
        <v>2184.07</v>
      </c>
      <c r="C173" s="113">
        <v>53.27</v>
      </c>
    </row>
    <row r="174" spans="1:3" ht="12.75">
      <c r="A174" s="107" t="s">
        <v>240</v>
      </c>
      <c r="B174" s="109">
        <v>2955.2799999999997</v>
      </c>
      <c r="C174" s="113">
        <v>72.08</v>
      </c>
    </row>
    <row r="175" spans="1:3" ht="12.75">
      <c r="A175" s="107" t="s">
        <v>160</v>
      </c>
      <c r="B175" s="109">
        <v>156.21</v>
      </c>
      <c r="C175" s="113">
        <v>3.81</v>
      </c>
    </row>
    <row r="176" spans="1:3" ht="12.75">
      <c r="A176" s="107" t="s">
        <v>162</v>
      </c>
      <c r="B176" s="109">
        <v>224.68</v>
      </c>
      <c r="C176" s="113">
        <v>5.48</v>
      </c>
    </row>
    <row r="177" spans="1:3" ht="12.75">
      <c r="A177" s="107" t="s">
        <v>164</v>
      </c>
      <c r="B177" s="109">
        <v>321.84999999999997</v>
      </c>
      <c r="C177" s="113">
        <v>7.85</v>
      </c>
    </row>
    <row r="178" spans="1:3" ht="12.75">
      <c r="A178" s="107" t="s">
        <v>166</v>
      </c>
      <c r="B178" s="109">
        <v>247.23000000000002</v>
      </c>
      <c r="C178" s="113">
        <v>6.03</v>
      </c>
    </row>
    <row r="179" spans="1:3" ht="12.75">
      <c r="A179" s="107" t="s">
        <v>251</v>
      </c>
      <c r="B179" s="109">
        <v>36.9</v>
      </c>
      <c r="C179" s="113">
        <v>0.9</v>
      </c>
    </row>
    <row r="180" spans="1:3" ht="12.75">
      <c r="A180" s="107" t="s">
        <v>252</v>
      </c>
      <c r="B180" s="109">
        <v>51.660000000000004</v>
      </c>
      <c r="C180" s="113">
        <v>1.26</v>
      </c>
    </row>
    <row r="181" spans="1:3" ht="12.75">
      <c r="A181" s="159" t="s">
        <v>328</v>
      </c>
      <c r="B181" s="109">
        <v>69.28999999999999</v>
      </c>
      <c r="C181" s="113">
        <v>1.69</v>
      </c>
    </row>
    <row r="182" spans="1:3" ht="12.75">
      <c r="A182" s="159" t="s">
        <v>329</v>
      </c>
      <c r="B182" s="109">
        <v>134.07</v>
      </c>
      <c r="C182" s="113">
        <v>3.27</v>
      </c>
    </row>
    <row r="183" spans="1:3" ht="12.75">
      <c r="A183" s="107" t="s">
        <v>256</v>
      </c>
      <c r="B183" s="109">
        <v>171.38</v>
      </c>
      <c r="C183" s="113">
        <v>4.18</v>
      </c>
    </row>
    <row r="184" spans="1:3" ht="12.75">
      <c r="A184" s="107" t="s">
        <v>330</v>
      </c>
      <c r="B184" s="109">
        <v>244.76999999999998</v>
      </c>
      <c r="C184" s="113">
        <v>5.97</v>
      </c>
    </row>
    <row r="185" spans="1:3" ht="12.75">
      <c r="A185" s="107" t="s">
        <v>331</v>
      </c>
      <c r="B185" s="109">
        <v>79.13</v>
      </c>
      <c r="C185" s="113">
        <v>1.93</v>
      </c>
    </row>
    <row r="186" spans="1:3" ht="12.75">
      <c r="A186" s="107" t="s">
        <v>332</v>
      </c>
      <c r="B186" s="109">
        <v>154.16</v>
      </c>
      <c r="C186" s="113">
        <v>3.76</v>
      </c>
    </row>
    <row r="187" spans="1:3" ht="12.75">
      <c r="A187" s="107" t="s">
        <v>333</v>
      </c>
      <c r="B187" s="109">
        <v>84.86999999999999</v>
      </c>
      <c r="C187" s="113">
        <v>2.07</v>
      </c>
    </row>
    <row r="188" spans="1:3" ht="12.75">
      <c r="A188" s="107" t="s">
        <v>334</v>
      </c>
      <c r="B188" s="109">
        <v>160.31</v>
      </c>
      <c r="C188" s="113">
        <v>3.91</v>
      </c>
    </row>
    <row r="189" spans="1:3" ht="12.75">
      <c r="A189" s="107" t="s">
        <v>335</v>
      </c>
      <c r="B189" s="109">
        <v>195.57</v>
      </c>
      <c r="C189" s="113">
        <v>4.77</v>
      </c>
    </row>
    <row r="190" spans="1:3" ht="12.75">
      <c r="A190" s="107" t="s">
        <v>336</v>
      </c>
      <c r="B190" s="109">
        <v>212.38</v>
      </c>
      <c r="C190" s="113">
        <v>5.18</v>
      </c>
    </row>
    <row r="191" spans="1:3" ht="12.75">
      <c r="A191" s="107" t="s">
        <v>344</v>
      </c>
      <c r="B191" s="109">
        <v>137.35</v>
      </c>
      <c r="C191" s="113">
        <v>3.35</v>
      </c>
    </row>
    <row r="192" spans="1:3" ht="12.75">
      <c r="A192" s="107" t="s">
        <v>345</v>
      </c>
      <c r="B192" s="109">
        <v>169.32999999999998</v>
      </c>
      <c r="C192" s="113">
        <v>4.13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Numi</dc:creator>
  <cp:keywords/>
  <dc:description/>
  <cp:lastModifiedBy>Your User Name</cp:lastModifiedBy>
  <cp:lastPrinted>2011-06-08T08:09:22Z</cp:lastPrinted>
  <dcterms:created xsi:type="dcterms:W3CDTF">2004-06-22T11:40:14Z</dcterms:created>
  <dcterms:modified xsi:type="dcterms:W3CDTF">2011-08-01T03:03:17Z</dcterms:modified>
  <cp:category/>
  <cp:version/>
  <cp:contentType/>
  <cp:contentStatus/>
</cp:coreProperties>
</file>