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40" windowHeight="8400" tabRatio="792" activeTab="2"/>
  </bookViews>
  <sheets>
    <sheet name="огнет+проч." sheetId="1" r:id="rId1"/>
    <sheet name="модули АПТ" sheetId="2" r:id="rId2"/>
    <sheet name="СтрелецРадиокнопка" sheetId="3" r:id="rId3"/>
    <sheet name="ППК-СКУД-оповещ" sheetId="4" r:id="rId4"/>
    <sheet name="Извещатели+взрывозащ" sheetId="5" r:id="rId5"/>
  </sheets>
  <definedNames>
    <definedName name="_xlnm.Print_Area" localSheetId="4">'Извещатели+взрывозащ'!$B$81:$G$129</definedName>
    <definedName name="_xlnm.Print_Area" localSheetId="3">'ППК-СКУД-оповещ'!$B$131:$G$168</definedName>
  </definedNames>
  <calcPr fullCalcOnLoad="1" refMode="R1C1"/>
</workbook>
</file>

<file path=xl/sharedStrings.xml><?xml version="1.0" encoding="utf-8"?>
<sst xmlns="http://schemas.openxmlformats.org/spreadsheetml/2006/main" count="3010" uniqueCount="1479">
  <si>
    <t>С GSM терминалом. Обеспечивает связь ретрансляторов  с ПЦН через IP сети с возможностью резервирования по GSM каналу.</t>
  </si>
  <si>
    <t>106700</t>
  </si>
  <si>
    <t>Без GSM терминала. Обеспечивает связь ретрансляторов  с ПЦН через IP сети с возможностью резервирования по GSM каналу.</t>
  </si>
  <si>
    <t>37500</t>
  </si>
  <si>
    <t>Орфей-Р.</t>
  </si>
  <si>
    <t>Радиоканальный модуль системы речевого оповещения «Орфей». Двунаправленная радиосвязь. Работа в составе радиосистемы «Стрелец» с возможностью запуска и от проводных ППКП. 256 акустических модулей в одной системе. 1 Вт выходной мощности (95 дБ на расстоянии 1м). 3 речевых сообщения в каждом модуле (всего 32 сек.) Два элемента питания CR123A (в комплекте). Датчик отрыва от стены.</t>
  </si>
  <si>
    <t>Устройство записи речевых сообщений УЗРС.</t>
  </si>
  <si>
    <t>Для программирования речевых сообщений в устройство "Орфей-Р", входящее в состав ВОРС "Стрелец". Длительность сообщений, которые могут быть записаны в память УЗРС - 96с.</t>
  </si>
  <si>
    <t>CR123 А.</t>
  </si>
  <si>
    <t>Элемент питания (батарея) для «Авроры–01» и приборов радиосистемы «Стрелец».</t>
  </si>
  <si>
    <t>CR 2032.</t>
  </si>
  <si>
    <t>Элемент питания (резервная батарея) для приборов радиосистемы «Стрелец».</t>
  </si>
  <si>
    <t>450</t>
  </si>
  <si>
    <t>Батарея 6LR61.</t>
  </si>
  <si>
    <t>Элемент питания для приборов радиосистемы «Стрелец» - БУК-Р, ПУП-Р, ПУ-Р, а также для программаторов адресных и адресно-аналоговых пожарных извещателей "Аврора-2П" и "Аврора-3П".</t>
  </si>
  <si>
    <t>Выносная антенна                          «Ан-433».</t>
  </si>
  <si>
    <t>Тип: волновой канал. Диаграмма направленности: направленная. Коэффициент усиления: 10 dBd.</t>
  </si>
  <si>
    <t>Выносная антенна «Лира-450».</t>
  </si>
  <si>
    <t>Тип: зигзагообразная. Диаграмма направленности: направленная. Коэффициент усиления: 10 dBd.</t>
  </si>
  <si>
    <t>10800</t>
  </si>
  <si>
    <t>13500</t>
  </si>
  <si>
    <t>Выносная антенна               «А-100».</t>
  </si>
  <si>
    <t>Тип: коллинеарная. Диаграмма направленности: круговая. Коэффициент усиления: 3,38 dBd.</t>
  </si>
  <si>
    <t>Выносная антенна                 «А-200».</t>
  </si>
  <si>
    <t>Тип: коллинеарная. Диаграмма направленности: круговая. Коэффициент усиления: 5,85 dBd.</t>
  </si>
  <si>
    <t>Выносная антенна                      «А-300».</t>
  </si>
  <si>
    <t>Тип: коллинеарная. Диаграмма направленности: круговая. Коэффициент усиления: 7,85 dBd.</t>
  </si>
  <si>
    <t>Выносная антенна «Шайба-2».</t>
  </si>
  <si>
    <t>Тип: низкопрофильная. Диаграмма направленности: круговая. Коэффициент усиления: 3,85 dBd.</t>
  </si>
  <si>
    <t>Усилитель "Модус-А".</t>
  </si>
  <si>
    <t>для модульных установок  пожаротушения:</t>
  </si>
  <si>
    <t xml:space="preserve">Дополнительное оборудование и комплектующие изделия </t>
  </si>
  <si>
    <t xml:space="preserve"> адресные «Радуга-2А» и «Радуга-4А» в составе:</t>
  </si>
  <si>
    <t>Приборы приемно-контрольные и управления пожарные</t>
  </si>
  <si>
    <t>Режим работы: Двунаправленный, полудуплекс, автоматическое переключение. Диапазон частот: 432-436 МГц. Усиление приемного тракта: 12 дБ. Выходная мощность: 10, 40 или 100 мВт. Есть система АРУ. Напряжение питания: 9-15 В.  Диапазон рабочих температур: -10...+30°С.</t>
  </si>
  <si>
    <t>Совместно с ВОРС «Стрелец» могут работать: CR123A, ПУЛ, БВИ, БСПКА, БРРВ, БВИ-64А, БРПЦН, УОО-АВ исп.1, УОО-GSM-C1, БВУ-01, передатчики «Аргон», ПО АРМ «Аккорд-512», блоки питания.</t>
  </si>
  <si>
    <t>Приборы приемно-контрольные пожарные не адресные:</t>
  </si>
  <si>
    <t>«Радуга».</t>
  </si>
  <si>
    <t>Контроль пяти шлейфов. 2 выхода на ПЦН - «Пожар 1-2» и один выход - «Неисправность. Встроенная клавиатура, контроль и управление УПА.</t>
  </si>
  <si>
    <t>28980</t>
  </si>
  <si>
    <t>32 SD 64/321.</t>
  </si>
  <si>
    <t>Контроль 32-х пожарных шлейфов.</t>
  </si>
  <si>
    <t xml:space="preserve">  </t>
  </si>
  <si>
    <t>31500</t>
  </si>
  <si>
    <t>8 SD 8/12.</t>
  </si>
  <si>
    <t>Контроль 8-ми пожарных шлейфов.</t>
  </si>
  <si>
    <t>12000</t>
  </si>
  <si>
    <t>«Радуга-2А» БПК.</t>
  </si>
  <si>
    <t>Комбинированный (ИК + Ультразвуковой) объемный. Два режима функционирования (выбирается перемычкой): комбинированный (1 реле) или совмещенный (2 реле). Дальность обнаружения 10 м, регулировка дальности (4 уровня), цифровая настройка, монтаж без кронштейна.</t>
  </si>
  <si>
    <t>"Икар–2/1" (ИО409-26/3)</t>
  </si>
  <si>
    <t>"Стриж" (ИО 414-6)</t>
  </si>
  <si>
    <t>Радиорасширитель охранно-пожарный РРОП-М</t>
  </si>
  <si>
    <t>Радиорасширитель охранно-пожарный РРОП-И</t>
  </si>
  <si>
    <t>Радиорасширитель охранно-пожарный РРОП-М исп. У</t>
  </si>
  <si>
    <t>Икар-ШМР (ИО 30910-3/1)</t>
  </si>
  <si>
    <t>Амур-Р (ИП 21210-4)</t>
  </si>
  <si>
    <t>Дополнительный блок отражателей для увеличения дальности работы извещателя Амур-Р от 80 до 100м</t>
  </si>
  <si>
    <t>Блок выносных индикаторов. Отображение состояния 32 разделов и оборудования интегрированной системы безопасности (ИСБ) "Стрелец - Интеграл". 8 индикаторов состояния, звуковой сигнализатор. Питание 9 - 27 В.</t>
  </si>
  <si>
    <t>ИПР 513-10</t>
  </si>
  <si>
    <t>Комплект шнуров USB/COM+RS232</t>
  </si>
  <si>
    <t>Компакт-диск программного обеспечения АРМ "Аккорд-512"с электронным ключем активация программного обеспечения «АРМ Аккорд-512»</t>
  </si>
  <si>
    <t>Пламя–РВ
(ИП 33010-1)</t>
  </si>
  <si>
    <t>Извещатель пламени инфракрасный многодиапазонный взрывозащищенный 
Предназначен для установки внутри и снаружи производственных помещений на предприятиях, с возможностью образования взрывоопасных смесей горючих газов и паров с воздухом.
Маркировка взрывозащиты: 0 ExiaIICT5.
Степень защиты оболочки: IP 67
Двухцветный светодиодный индикатор. 
Режимы индикации программируются при инсталляции радиоизвещателя.
Квитирование доставки извещения на ППКОП и индикация состояния элементов питания. 
3 уровня чувствительности/дальности;
3 уровня инерционности/помехозащищенности;
система контроля прозрачности входного окна;
Продолжительность работы: 3 года от основной батареи + 2 мес. от резервной батареи. Батареи в комплекте.</t>
  </si>
  <si>
    <t>СТОП BX-80NR</t>
  </si>
  <si>
    <t>СТОП VX-402R</t>
  </si>
  <si>
    <t>СТОП HX-40RAM</t>
  </si>
  <si>
    <t>Оптико-электронный уличный. Совместно с Optex (Япония).
Для защиты фасадов зданий и передачи тревожного извещения на РРОП системы СТРЕЛЕЦ® посредством беспроводного интерфейса.
Зона обнаружения: 24 м (по 12 м в каждую сторону), микропроцессорная обработка сигналов, функция ограничения зоны детекции, распознавание размера объекта. Продолжительность работы: 2,5 - 6  лет от основной батареи + 2 мес. от резервной батареи (в комплекте).
Возможность подключения внешнего питания.</t>
  </si>
  <si>
    <t>Оптико-электронный уличный. Совместно с Optex (Япония).
Для защиты открытых площадок или закрытых помещений и передачи тревожного извещения на РРОП системы СТРЕЛЕЦ®.
Зона обнаружения: 12 м. Запатентованное двойное экранирование пироэлемента, выбор чувствительности, функция ограничения зоны детекции.
Продолжительность работы: 2,5 - 6  лет от основной батареи + 2 мес. от резервной батареи (в комплекте). 
Возможность подключения внешнего питания.</t>
  </si>
  <si>
    <t>Оптико-электронный уличный. Совместно с Optex (Япония).
Для защиты открытых площадок или закрытых помещений и передачи тревожного извещения на РРОП системы СТРЕЛЕЦ®.
Зона обнаружения: 12 м. Защита от маскирования, температурная компенсация, функция ограничения зоны детекции, распознавание размера объекта. Высота установки 2,5-3 м.
Настенный кронштейн (поворот на ±90њ в гор. плоскости) и защитный козырек в комплекте.
Продолжительность работы: 2,5 - 6  лет от основной батареи + 2 мес. от резервной батареи (в комплекте).</t>
  </si>
  <si>
    <t>ИБ-Р исп. 3</t>
  </si>
  <si>
    <t>Блок исполнительный радиоканальный с автономным питанием. 
Управления устройствами пожарной автоматики (клапаны противодымной защиты и т.д.), оповещателями. Соответствие ГОСТ Р 53325-2009.
Контроль линии до нагрузки, источника питания нагрузки, положения заслонки клапана.
Вход внешней неисправности.
Релейный выход =30/~250В, 8А.
Выход напряжения =12 В/40мА (24 В/20мА).
Двухсторонняя радиосвязь.
Продолжительность работы в дежурном режиме до 10 лет от комплекта батарей.</t>
  </si>
  <si>
    <t>"Браслет-Р" исп.2 (Кнопка-Р)</t>
  </si>
  <si>
    <t>Устройство персонального оповещения радиоканальное. Для сброса персонального вызова. Стационарное крепление (кронштейн в комплекте).
Оповещение по тревожным событиям, кнопка отмены вызова. Звуковая и световая индикация.
Продолжительность работы от 2 батарей CR2032A до 1 года. (в комплекте).</t>
  </si>
  <si>
    <t>"Браслет-Р" исп.3 (Браслет-РМ) Для медсестры. Встроенная метка для систем контроля доступа</t>
  </si>
  <si>
    <t>Кронштейн для стационарного крепления на стене УПО "Браслет–Р" исп.1 и исп.2</t>
  </si>
  <si>
    <t>Аврора–ДОР</t>
  </si>
  <si>
    <t>Три в одном: адресный пожарный извещатель + автономный извещатель + речевой оповещатель
Извещатель:
• Передача аналоговой величины, настройка уровня чувствительности.
• Автотест.
• Двухцветная индикация.
• Тестирование магнитом.
• Датчик вскрытия.
Речевой оповещатель:
• Настройка включения оповещения по любым типам событий.
• Память на 3 речевых сообщения (всего 32 с). Уровень звукового 
давления 82±3 дБ.
• Синхронизация запуска с другими оповещателями.
При потере радиосвязи работает как автономный пожарный извещатель.
• Продолжительность работы: до 10 лет от основной батареи + 2 месяца от резервной.
• База и батареи в комплекте.</t>
  </si>
  <si>
    <t>Кронштейн для «Амур–Р»</t>
  </si>
  <si>
    <t>Блок отражателей для «Амур–Р»</t>
  </si>
  <si>
    <t>Для расширения диапазона юстировки блока излучателя и отражателя.
• Установка на стене или на потолке.                                                                                                                                              • Диапазон регулировок в обоих плоскостях - 90°</t>
  </si>
  <si>
    <t>Извещатель пожарный точечный адресно-аналоговый взрывозащищенный
• Маркировка взрывозащиты: 2 ExemIIT6 X.
• Передача аналоговой величины, настройка уровня чувствительности.
• Автотест.
• Двухцветная индикация.
• Тестирование магнитом.
• Датчик вскрытия.
• Продолжительность работы: до 7,5 лет от основной батареи + 2 мес. от резервной.
• База и батареи в комплекте.</t>
  </si>
  <si>
    <t>Аврора–ДРВ
(ИП 21210-3/1) дымовой оптико-электронный. Компенсация запыленности, термокомпенсация.</t>
  </si>
  <si>
    <t>Аврора–ТРВ
(ИП 10110-1/1-А1) тепловой. Выбор типа теплового канала.</t>
  </si>
  <si>
    <t>Аврора–ДТРВ                       (ИП 21210/10110-1/1-А1) комбинированный (дымовой+тепловой). Компенсация запыленности, термокомпенсация.</t>
  </si>
  <si>
    <t>ИПР–РВ
(ИП 53510-2)</t>
  </si>
  <si>
    <t>Извещатель пожарный ручной взрывозащищенный
• Маркировка взрывозащиты: 0 ExiaIICT5.
• Квитирование доставки извещения на ППКОП.
• Двухцветный светодиодный индикатор.
• Многократного действия (восстанавливается ключом).
• IP 67.
• Продолжительность работы: 5 лет от основной батареи + 2 мес. от резервной.
• База и батареи в комплекте.</t>
  </si>
  <si>
    <t>"Браслет-Р" исп.1 для пациентов и медицинской сестры.</t>
  </si>
  <si>
    <t>УСГС</t>
  </si>
  <si>
    <t>Устройство сопряжения с газовым сигнализатором.
Подключение газового сигнализатора "АВУС-КОМБИ" (ОАО "Авангард") по двухпроводному ШС. Датчик вскрытия и отрыва от стены. 2 батареи в комплекте. Газовый сигнализатор "АВУС-КОМБИ" приобретается отдельно у производителя ОАО "Авангард".</t>
  </si>
  <si>
    <t>БСЛ240-И</t>
  </si>
  <si>
    <t>Блок сигнальной линии
• Кольцевая двухпроводная сигнальная линия (СЛ) на 240 адресных устройств.
• Работа в СЛ с адресно-аналоговыми пожарными извещателями (Аврора серии "И"), адресными модулями и звуковыми оповещателями.
• Работа в составе ИСБ «Стрелец-Интеграл» (LonWorks).
• Питание 9...27 В.
(Для программирования необходим БПИ RS-И)</t>
  </si>
  <si>
    <t>Пульт управления сегментом                                                                                                                 Управление состоянием разделов и оборудования сегмента интегрированной системы безопасности (ИСБ) "Стрелец-Интеграл". ЖК-дисплей с двухцветной подсветкой, отдельные светодиодные индикаторы: "Норма", "Обход", "Неисправность", "Тревога", "Пожарная тревога". Подключение считывателя ключей ТМ и бесконтактных карт; часы реального времени. Питание 9...27В. Работа через КСГ РРОП–И</t>
  </si>
  <si>
    <t>Шкала БИ32-И.  Комплект                              «Стрелец-Медицинский»</t>
  </si>
  <si>
    <t>Шкала БИ32-И. Комплект                                 «Стрелец-Газовый»</t>
  </si>
  <si>
    <t>Шкала для блока выносных индикаторов БИ-32И</t>
  </si>
  <si>
    <t>Извещатели пожарные радиоканальные и проводные:</t>
  </si>
  <si>
    <t>Аврора–ДИ</t>
  </si>
  <si>
    <t>Аврора–ДИ исп.2</t>
  </si>
  <si>
    <t>Аврора–ТИ</t>
  </si>
  <si>
    <t>Аврора–ТИ исп.2</t>
  </si>
  <si>
    <t>Аврора–ДТИ</t>
  </si>
  <si>
    <t>Аврора–ДТИ исп.2</t>
  </si>
  <si>
    <t>Извещатель пожарный точечный адресно-аналоговый
• Передача аналоговой величины, настройка уровня чувствительности.
• Автотест.
• Двухцветная индикация (исп.2).
• Встроенный изолятор КЗ (исп.2)
• Тестирование магнитом.
• Датчик вскрытия.
• Без базы, см. п.162-164.</t>
  </si>
  <si>
    <t>ИПР-И</t>
  </si>
  <si>
    <t>Извещатель пожарный ручной адресный.      
С изоляторм КЗ.</t>
  </si>
  <si>
    <t>Программатор адресно-аналоговых пожарных извещателей «Аврора–ДИ», «Аврора–ТИ», «Аврора–ДТИ» и модулей. Предназначен для программирования и считывания адреса извещателя. Питание от батареи 9В типа «Крона» (в комплекте).</t>
  </si>
  <si>
    <t>Аврора–3П</t>
  </si>
  <si>
    <t>Сирена-И</t>
  </si>
  <si>
    <t>Сирена–И исп. Строб.</t>
  </si>
  <si>
    <t>Оповещатель пожарный звуковой адресный.
Встроенный изолятор КЗ. Звуковое давление 90-100 дБ. Питание по сигнальной линии.</t>
  </si>
  <si>
    <t>Оповещатель пожарный свето-звуковой адресный.
Встроенный изолятор КЗ. Звуковое давление 90-100 дБ. Питание по сигнальной линии.</t>
  </si>
  <si>
    <t>МВ–И</t>
  </si>
  <si>
    <t>МР–И</t>
  </si>
  <si>
    <t>МИ–И</t>
  </si>
  <si>
    <t>МВИ–И</t>
  </si>
  <si>
    <t>МК–МВ–И
микро-исполнение</t>
  </si>
  <si>
    <t>М–МВ–И
мини-исполнение</t>
  </si>
  <si>
    <t>DIN–МВ–И
DIN-исполнение</t>
  </si>
  <si>
    <t>МК–МР–И
микро-исполнение</t>
  </si>
  <si>
    <t>М–МР–И
мини-исполнение</t>
  </si>
  <si>
    <t>DIN–МР–И
DIN-исполнение</t>
  </si>
  <si>
    <t>МК–МИ–И
микро-исполнение</t>
  </si>
  <si>
    <t>М–МИ–И
мини-исполнение</t>
  </si>
  <si>
    <t>DIN–МИ–И
DIN-исполнение</t>
  </si>
  <si>
    <t>М–МВИ–И
мини-исполнение</t>
  </si>
  <si>
    <t>Модуль входной. 1 вход.
С контролем входа на обрыв и короткое замыкание.
Встроенный изолятор КЗ</t>
  </si>
  <si>
    <t>Модуль релейный. 1 реле.
Без контроля выходной цепи. 
Встроенный изолятор КЗ</t>
  </si>
  <si>
    <t>Модуль исполнительный. 1 выход.
С контролем выхода на обрыв и короткое замыкание.
Встроенный изолятор КЗ</t>
  </si>
  <si>
    <t>Модуль комбинированный. 1 вход + 1 выход.
С контролем цепей на обрыв и КЗ.
Встроенный изолятор КЗ.</t>
  </si>
  <si>
    <t>Блоки и элементы питания, дополнительные устройства:</t>
  </si>
  <si>
    <t>БП–3B</t>
  </si>
  <si>
    <t>Преобразователь напряжения.
Преобразует напряжение от источника постоянного тока 9-27 В в напряжение 3,25±0,05 В, аналогичное напряжению батареи CR 123. Предназначен для питания любых устройств ВОРС Стрелец. Вход контроля сетевого напряжения внешнего источника питания.</t>
  </si>
  <si>
    <t>МБП-12</t>
  </si>
  <si>
    <t>Малогабаритный блок питания 12В / 0,24 А,
Выходы контроля основного и резервного питания</t>
  </si>
  <si>
    <t>Выходное напряжение 12В
С выходами контроля основного и резервного питания - 2 реле, ускоренный заряд аккумулятора, контроль исправности цепи заряда.</t>
  </si>
  <si>
    <t>БП–12/0,7. Ток выхода - 0,7А</t>
  </si>
  <si>
    <t>БП–12/2. Ток выхода - 2А</t>
  </si>
  <si>
    <t xml:space="preserve">СЭК                                             (Считыватель                           Proximity карт) </t>
  </si>
  <si>
    <t>Считыватель бесконтактных карт доступа формата EmMarin. Дальность считывания 5 см. Питание 9 – 14 В. Интерфейс: Wiegand 26/40, Dallas (iButton).
Рабочая температура от +5 до +50 °С. Для применения в составе СПИ «Атлас–20», ППКОП «Нота–2», «Нота–4», ПУЛ, радиопередатчика «Аргон», системах контроля и управления доступом.</t>
  </si>
  <si>
    <t>Proximity брелок EmMarin</t>
  </si>
  <si>
    <t>Бесконтактный брелок доступа формата EmMarin.</t>
  </si>
  <si>
    <t>УОО-АВ исп. 1</t>
  </si>
  <si>
    <t>"Аргус-Т" / "Contact-ID". Устройство оконечное объектовое автоматического вызова. Передача извещений в протоколе «Contact–ID» или «Аргус–Т». Связь с РРОП радиосистемы «Стрелец» по последовательному интерфейсу. Питание 12В. (к РРОП, РРОП2, РРОП-М)</t>
  </si>
  <si>
    <t>Тандем IP–И</t>
  </si>
  <si>
    <t>Устройство оконечное объектовое автоматического вызова по каналам сотовой связи стандарта GSM / GPRS и сетям Ethernet / Internet (ЛВС). Контрольный прибор на 4 входа  для подключения других устройств с релейными выходами. Прибор обеспечивает двусторонний обмен информацией с ПЦН по каналу ЛВС и/или каналу GSM в режимах DATA-CSD или GPRS через встроенный GSM-модем. поддержка промышленного сетевого интерфейса S2 (LON). Работа в составе радиосистемы «Стрелец». Питание 9-27 В. Диск с ПО. (к РРОП-И, РРОП, РРОП2, РРОП-М)</t>
  </si>
  <si>
    <t>Блок силовых реле
Для управления устройствами автоматики и передачи извещений на пульт централизованного наблюдения путем замыкания или размыкания релейных выходов
работа в составе системы «Стрелец-Интеграл»
• 2 режима работы;                                                                                                                                                                                                                                                     • 4 реле;        
• контрольный вход: контроль исправности внешнего устройства.
максимально допустимые токи и напряжения: =30 В/~220 В, 7А
напряжение питания: 10...27 В, ток потребления, не более: 200 мА</t>
  </si>
  <si>
    <t>Серии "ПЛАМЯ"</t>
  </si>
  <si>
    <t>Производства Беларусь</t>
  </si>
  <si>
    <t>МГП (60-60-32)</t>
  </si>
  <si>
    <t xml:space="preserve">МГП "Атака" с вертикальным положением баллона. Используются ГОТВ с газом-вытеснителем азотом различные хладоны. </t>
  </si>
  <si>
    <t>МГП (60-80-32)</t>
  </si>
  <si>
    <t>МГП (60-100-32)</t>
  </si>
  <si>
    <t>МГПк (60-60-32)</t>
  </si>
  <si>
    <t xml:space="preserve">МГП "Атака"  на основе металлокомпозитного, облегчённого баллона.  Используются ГОТВ с газом-вытеснителем азотом различные хладоны. Вертикальное положение баллона.  </t>
  </si>
  <si>
    <t>МГПк (60-80-32)</t>
  </si>
  <si>
    <t>МГПк (60-100-32)</t>
  </si>
  <si>
    <t>МГП (150-10-15)</t>
  </si>
  <si>
    <t xml:space="preserve">Вертикальное и горизонтальное положение баллона. Используются ГОТВ с газом-вытеснителем азотом различные хладоны, двуокись углерода (CO2), газы и смеси   азот (N2);аргон (Ar)                                                                         </t>
  </si>
  <si>
    <t>МГП (150-20-15)</t>
  </si>
  <si>
    <t>МГП (150-40-15)</t>
  </si>
  <si>
    <t>МГП (150-60-15)</t>
  </si>
  <si>
    <t>МГП (150-80-15)</t>
  </si>
  <si>
    <t>МГП (150-100-15)</t>
  </si>
  <si>
    <t>МГПк (150-60-15)</t>
  </si>
  <si>
    <t>МГП «Атака-1» на основе металлокомпозитного баллона. ГОТВ: хладоны, двуокись углерода (CO2), газы и смеси   азот (N2), аргон (Ar).</t>
  </si>
  <si>
    <t>МГПк (150-80-15)</t>
  </si>
  <si>
    <t>МГПк (150-100-15)</t>
  </si>
  <si>
    <t>МГП "А2"(150-10-15)</t>
  </si>
  <si>
    <t>МГП «АТАКА 2» уникальный барометрический метод контроля массы ГОТВ. Используются  ГОТВ с газом-вытеснителем азотом:                                                                                              двуокись углерода (CO2), горизонтальное расположение баллона в МГП объемом от 2 до 40л.</t>
  </si>
  <si>
    <t>МГП "А2"(150-20-15)</t>
  </si>
  <si>
    <t>МГП "А2"(150-40-15)</t>
  </si>
  <si>
    <t>МГП "А2" (150-60-15)</t>
  </si>
  <si>
    <t>МГП "А2"(150-80-15)</t>
  </si>
  <si>
    <t>МГП "А2"(150-100-15)</t>
  </si>
  <si>
    <t>РМП на 2 модуля</t>
  </si>
  <si>
    <t>Рама для модулей газового пожаротушения серии "АТАКА", "АТАКА 2"</t>
  </si>
  <si>
    <t>РМП на 3 модуля</t>
  </si>
  <si>
    <t>РМП на 4 модуля</t>
  </si>
  <si>
    <t>РМП на 5 модулей</t>
  </si>
  <si>
    <t>РМП на 6 модулей</t>
  </si>
  <si>
    <t>РМП на 7 модулей</t>
  </si>
  <si>
    <t>РМП на 8 модулей</t>
  </si>
  <si>
    <t>РМП на 9 модулей</t>
  </si>
  <si>
    <t>РМП на 10 модулей</t>
  </si>
  <si>
    <t>ШМА-1.020</t>
  </si>
  <si>
    <t>Шкаф модульный одноместный (цифрами обозначена вместимость модуля, л)</t>
  </si>
  <si>
    <t>ШМА-1.040</t>
  </si>
  <si>
    <t>ШМА-1.060</t>
  </si>
  <si>
    <t>ШМА-1.080</t>
  </si>
  <si>
    <t>ШМА-2.040</t>
  </si>
  <si>
    <t>Шкаф модульный двухместный. (цифрами обозначена вместимость модуля, л)</t>
  </si>
  <si>
    <t>ШМА-2.060</t>
  </si>
  <si>
    <t>ШМА-2.080</t>
  </si>
  <si>
    <t>ШМА-2.100</t>
  </si>
  <si>
    <t>ШМА-3.100</t>
  </si>
  <si>
    <t>Шкаф модульный трехместный (цифрами обозначена вместимость модуля, л)</t>
  </si>
  <si>
    <t>К-310.02..10А  до К-310.02...10А1</t>
  </si>
  <si>
    <t>Коллектор для батарей газового пожаротушения. Первая цифра – межцентровое расстояние между присоединительными патрубками: 1 – 310 мм для модулей объёмом 40 л,2 – 410 мм для модулей объёмом 60 ÷ 100 л).Вторая цифра – количество подсоединяемых модулей (исполнение: от 2 до 10 модулей).Третья цифра – тип модуля А-"Атака", А1-"Атака1", А2- "Атака2"</t>
  </si>
  <si>
    <t>22500 – 49000</t>
  </si>
  <si>
    <t>К-410.02А/ К 410.02.А1</t>
  </si>
  <si>
    <t>К-410.03А/ К 410.03.А1</t>
  </si>
  <si>
    <t>К-410.04А/ К 410.04.А1</t>
  </si>
  <si>
    <t>К-410.05А/ К 410.05.А1</t>
  </si>
  <si>
    <t>К-410.06А/ К 410.06.А1</t>
  </si>
  <si>
    <t>К-410.07А/ К 410.07.А1</t>
  </si>
  <si>
    <t>К-410.08А/ К 410.08.А1</t>
  </si>
  <si>
    <t>К-410.09А/ К 410.09.А1</t>
  </si>
  <si>
    <t>К-410.10А/ К 410.10.А1</t>
  </si>
  <si>
    <t>СП-40</t>
  </si>
  <si>
    <t>Стойка для крепления МГП к полу.</t>
  </si>
  <si>
    <t>СП-60</t>
  </si>
  <si>
    <t>СП-80</t>
  </si>
  <si>
    <t>СП-100</t>
  </si>
  <si>
    <t>ХКМ-140</t>
  </si>
  <si>
    <t>Хомут крепления МГП «Атака» и «Атака 2» к стене или потолку.</t>
  </si>
  <si>
    <t>ХКМ-220</t>
  </si>
  <si>
    <t>Цифрой обозначается внутренний диаметр хомута, мм.</t>
  </si>
  <si>
    <t>ХКМ-320</t>
  </si>
  <si>
    <t>Хомут крепления МГП «Атака-1» к стене или потолку.</t>
  </si>
  <si>
    <t>ХКМ-390</t>
  </si>
  <si>
    <t>ХП-(140…390) подвижный</t>
  </si>
  <si>
    <t xml:space="preserve">РВД </t>
  </si>
  <si>
    <t>16.500 М27х1,5 (прямой)</t>
  </si>
  <si>
    <t>16.1000 М27х1,5 (прямой)</t>
  </si>
  <si>
    <t>38.500  1 1/2 (прямой)</t>
  </si>
  <si>
    <t>16.500 М27х1,5 (угловой)</t>
  </si>
  <si>
    <t>16.1000 М27х1,5 (угловой)</t>
  </si>
  <si>
    <t>38.500  1 1/2 (угловой)</t>
  </si>
  <si>
    <t>РГ360-G1/2В-F</t>
  </si>
  <si>
    <t>Распылитель газовый  (РГ). 360 - угол распределения газового огнетушащего вещества; Где: G1/2 - обозначение трубной резьбы по          ГОСТ 6357-81; индекс «В»-внутренняя резьба, «Н»-наружная резьба; «F»-суммарная площадь выходных отверстий.</t>
  </si>
  <si>
    <t>РГ360-G1/2Н-F</t>
  </si>
  <si>
    <t>РГ360-G3/4В-F</t>
  </si>
  <si>
    <t>РГ360-G3/4Н-F</t>
  </si>
  <si>
    <t>РГ360-G1В-F</t>
  </si>
  <si>
    <t>РГ360-G1Н-F</t>
  </si>
  <si>
    <t>РГ360-G1 1/2В-F</t>
  </si>
  <si>
    <t>РГ360-G1 1/2Н-F</t>
  </si>
  <si>
    <t>РГ360-G1 1/4В-F</t>
  </si>
  <si>
    <t>РГ360-G1 1/4Н-F</t>
  </si>
  <si>
    <t>РГ180-G1/2В-F</t>
  </si>
  <si>
    <t>РГ180-G1/2Н-F</t>
  </si>
  <si>
    <t>РГ180-G3/4В-F</t>
  </si>
  <si>
    <t>РГ180-G3/4Н-F</t>
  </si>
  <si>
    <t>РГ180-G1В-F</t>
  </si>
  <si>
    <t>РГ180-G1Н-F</t>
  </si>
  <si>
    <t>РГ180-G1 1/2В-F</t>
  </si>
  <si>
    <t>РГ180-G1 1/2Н-F</t>
  </si>
  <si>
    <t>РГ180-G11/4В-F</t>
  </si>
  <si>
    <t>РГ180-G11/4Н-F</t>
  </si>
  <si>
    <t>КО-G 1 1/2 –Ду15</t>
  </si>
  <si>
    <t>Клапан обратный со штуцерами</t>
  </si>
  <si>
    <t>КО-G 1 1/2 –Ду25</t>
  </si>
  <si>
    <t>КО-G 1 1/2 –Ду32</t>
  </si>
  <si>
    <t>КО-G 2 1/2 –Ду50</t>
  </si>
  <si>
    <t>КО-G 3 –Ду70</t>
  </si>
  <si>
    <t>КО –Ду 100</t>
  </si>
  <si>
    <t>ЗВ-15</t>
  </si>
  <si>
    <t>Заглушка на выпускное отверстие модуля</t>
  </si>
  <si>
    <t>ЗВ-32</t>
  </si>
  <si>
    <t>УЗ-15</t>
  </si>
  <si>
    <t>Устройство зарядное</t>
  </si>
  <si>
    <t>УЗ-32</t>
  </si>
  <si>
    <t>КЗ</t>
  </si>
  <si>
    <t>Ключ для зарядки МГП</t>
  </si>
  <si>
    <t>УОП-3/4 -М27х1,5</t>
  </si>
  <si>
    <t>Устройство для опрессовки и продувки</t>
  </si>
  <si>
    <t>Хладон 125ХП</t>
  </si>
  <si>
    <t>Газовое огнетушащее вещество с заправкой в модуль</t>
  </si>
  <si>
    <t>кг.</t>
  </si>
  <si>
    <t>Хладон 227ЕА</t>
  </si>
  <si>
    <t>ПР-15</t>
  </si>
  <si>
    <t>Переходник с РВД на трубопровод</t>
  </si>
  <si>
    <t>ПР-32</t>
  </si>
  <si>
    <t>ШТС-15</t>
  </si>
  <si>
    <t>Переходник с МГП на трубопровод</t>
  </si>
  <si>
    <t>ШТС-32</t>
  </si>
  <si>
    <t>УВ-15</t>
  </si>
  <si>
    <t xml:space="preserve">Устройство выпускное </t>
  </si>
  <si>
    <t>УВ-32</t>
  </si>
  <si>
    <t>П G-(1/2….)В-Н</t>
  </si>
  <si>
    <t>Патрубок под распылитель </t>
  </si>
  <si>
    <t>2900-3200</t>
  </si>
  <si>
    <t>ЗИ G(1/2….)В-Н</t>
  </si>
  <si>
    <t>Заглушка испытательная </t>
  </si>
  <si>
    <t>4200-4600</t>
  </si>
  <si>
    <t xml:space="preserve">Контроллер </t>
  </si>
  <si>
    <t>Электронный весовой терминал (на 32 выхода)</t>
  </si>
  <si>
    <t>Ш-16-Д</t>
  </si>
  <si>
    <t>Штуцер на коллектор для РВД. Цифра – условный проход, мм. Д - диаметр коллектора, мм</t>
  </si>
  <si>
    <t>Ш-38-Д</t>
  </si>
  <si>
    <t>Весовая площадка (ду360)</t>
  </si>
  <si>
    <t>РУ ду 25</t>
  </si>
  <si>
    <t>Распределительное устройство ду 25</t>
  </si>
  <si>
    <t>РУ ду 32</t>
  </si>
  <si>
    <t>Распределительное устройство ду 32</t>
  </si>
  <si>
    <t>РУ ду 50</t>
  </si>
  <si>
    <t>Распределительное устройство ду 50</t>
  </si>
  <si>
    <t>РУ ду 80</t>
  </si>
  <si>
    <t>Распределительное устройство ду 80</t>
  </si>
  <si>
    <t>РУ ду 100</t>
  </si>
  <si>
    <t>Распределительное устройство ду100</t>
  </si>
  <si>
    <t>ЭМ 01.060</t>
  </si>
  <si>
    <t>Экран декоративный для МГП(60-60-32) одноместный</t>
  </si>
  <si>
    <t>ЭМ 01.080</t>
  </si>
  <si>
    <t>Экран декоративный для МГП(60-80-32) одноместный</t>
  </si>
  <si>
    <t>ЭМ 01.100</t>
  </si>
  <si>
    <t>Экран декоративный для МГП(60-100-32) одноместный</t>
  </si>
  <si>
    <t>ЭМ 02.060</t>
  </si>
  <si>
    <t>Экран декоративный для МГП(60-60-32) двухместный</t>
  </si>
  <si>
    <t>ЭМ 02.080</t>
  </si>
  <si>
    <t>Экран декоративный для МГП(60-80-32) двухместный</t>
  </si>
  <si>
    <t>ЭМ 02.100</t>
  </si>
  <si>
    <t>Экран декоративный для МГП(60-100-32) двухместный</t>
  </si>
  <si>
    <t>КСИД-1,2-600</t>
  </si>
  <si>
    <t>Клапан сброса избыточного давления</t>
  </si>
  <si>
    <t xml:space="preserve">БИП-40 </t>
  </si>
  <si>
    <t>Баллон испытательный</t>
  </si>
  <si>
    <t>Тележка КГ-250</t>
  </si>
  <si>
    <t>Тележка транспортировочная для МГП</t>
  </si>
  <si>
    <t xml:space="preserve">УТ-10 </t>
  </si>
  <si>
    <t>Тара транспортировочная для МГП</t>
  </si>
  <si>
    <t>при поставке</t>
  </si>
  <si>
    <t>УТ-20</t>
  </si>
  <si>
    <t xml:space="preserve">УТ-40 </t>
  </si>
  <si>
    <t xml:space="preserve">УТ-60 </t>
  </si>
  <si>
    <t xml:space="preserve">УТ-80 </t>
  </si>
  <si>
    <t xml:space="preserve">УТ-100 </t>
  </si>
  <si>
    <t>Серии "АТАКА"</t>
  </si>
  <si>
    <t>ТМ-1.1</t>
  </si>
  <si>
    <t>ТМ-2.1</t>
  </si>
  <si>
    <t>ТМ-1.2</t>
  </si>
  <si>
    <t>ТМ-2.2</t>
  </si>
  <si>
    <t>ТМ-1.3</t>
  </si>
  <si>
    <t>ТМ-2.3</t>
  </si>
  <si>
    <t>ТМ-1.4</t>
  </si>
  <si>
    <t>ТМ-2.4</t>
  </si>
  <si>
    <t>ТМ-4.1</t>
  </si>
  <si>
    <t>ТМ-4.2</t>
  </si>
  <si>
    <t>ТМ-4.3</t>
  </si>
  <si>
    <t>ТМ-3.4</t>
  </si>
  <si>
    <t>ТМ-4.4</t>
  </si>
  <si>
    <t>ТМ-3.5</t>
  </si>
  <si>
    <t>ТМ-4.5</t>
  </si>
  <si>
    <t>Тара для модуля</t>
  </si>
  <si>
    <t>При поставке</t>
  </si>
  <si>
    <t>56000-270000</t>
  </si>
  <si>
    <t>270000-315000</t>
  </si>
  <si>
    <t>30000-33000</t>
  </si>
  <si>
    <t>20000-22500</t>
  </si>
  <si>
    <t>33000-110000</t>
  </si>
  <si>
    <t>130000-300000</t>
  </si>
  <si>
    <t>112000-125000</t>
  </si>
  <si>
    <t>120000-135000</t>
  </si>
  <si>
    <t>100000-380000</t>
  </si>
  <si>
    <t>Тара для оборудования АУГП и монтажных узлов</t>
  </si>
  <si>
    <t>ТО</t>
  </si>
  <si>
    <t>25000-50000</t>
  </si>
  <si>
    <t>ВП-360</t>
  </si>
  <si>
    <t>ВС-07е - И(ЗК) - к1 (ШТ+ШТ)</t>
  </si>
  <si>
    <t xml:space="preserve">ВС-07е - И(ЗК) - к2 (КВ12+КВ12) </t>
  </si>
  <si>
    <t>ВС-07е - И(ЗК) - к3 (ШТ+ЗГ)</t>
  </si>
  <si>
    <t>ВС-07е - И(ЗК) - к4 (КВ12+ЗГ)</t>
  </si>
  <si>
    <t>ВС-07е - И(ЗК) - к7 (КВ15+КВ15)</t>
  </si>
  <si>
    <t>ВС-07е - И(ЗК) - к8 (КВ15+ЗГ)</t>
  </si>
  <si>
    <t>ВС-07е - к1 (ШТ+ШТ)</t>
  </si>
  <si>
    <t xml:space="preserve">ВС-07е - к2 (КВ12+КВ12) </t>
  </si>
  <si>
    <t>ВС-07е - к3  (ШТ+ЗГ)</t>
  </si>
  <si>
    <t>ВС-07е - к4 (КВ12+ЗГ)</t>
  </si>
  <si>
    <t>Радиобрелок управления и индикации. Двунаправленная радиосвязь. Управление радиосистемой «Стрелец» и исполнительными устройствами. Передача и квитирование команд: «Постановка под охрану», «Снять с охраны», «Паника», «Сброс пожарных тревог и неисправностей». Ручной или автоматический запрос состояния разделов. 4 кнопки - 12 комбинаций нажатия. Возможность работы во всей сети. Блокировка кнопок. Продолжительность работы от комплекта батарей (2хCR2032А) до 5 лет. Батареи в комплекте.</t>
  </si>
  <si>
    <t>ПУ-Р.</t>
  </si>
  <si>
    <t>Пульт управления и программирования радиоканальный. Двунаправленная радиосвязь. Датчик вскрытия. Для программирования и управления радиосистемой «Стрелец». Графический ЖК–индикатор с двухцветной подсветкой, полноценная замена компьютера при программировании, настройке и управлении системой. Подключение по радиоканалу или проводному интерфейсу. Питание от внешнего источника 9…12В и/или от литиевой батареи (аккумулятора) 9В типа «Крона» (в комплекте).</t>
  </si>
  <si>
    <t>ПУЛ-Р.</t>
  </si>
  <si>
    <t>Пульт управления локальный радиоканальный. Двунаправленная радиосвязь. Для управления радиосистемой и исполнительными устройствами. Светодиодные индикаторы состояния 8 разделов, 6 индикаторов событий. Датчик вскрытия. Продолжительность работы: 3…5 лет от основной батареи плюс до 9 месяцев от резервной (в комплекте).</t>
  </si>
  <si>
    <t>ПУП-Р.</t>
  </si>
  <si>
    <t>Объемный. Для открытых площадок или помещений, , дальность от 4 до 12 м. Температурный диапазон эксплуатации от -40 до +65ºС.</t>
  </si>
  <si>
    <t>60500</t>
  </si>
  <si>
    <t>"Фон-3" Блок программирования.</t>
  </si>
  <si>
    <t>Блок для настройки дальности действия и контроля работоспособности ИО "Фон-3".</t>
  </si>
  <si>
    <t>"Линар".</t>
  </si>
  <si>
    <t>Линейный. Для охраны периметров, дальность от 10 до 100 м.</t>
  </si>
  <si>
    <t>49200</t>
  </si>
  <si>
    <t>"Линар-200" (ИО 207-7/1).</t>
  </si>
  <si>
    <t>Линейный. Для охраны периметров, дальность от 10 до 200 м.</t>
  </si>
  <si>
    <t>67250</t>
  </si>
  <si>
    <t>"Линар" Блок настройки.</t>
  </si>
  <si>
    <t>Блок для юстировки, кодировки, настройки дальности действия и контроля работоспособности ИО "Линар".</t>
  </si>
  <si>
    <t>13600</t>
  </si>
  <si>
    <t>"Линар-200" Блок настройки.</t>
  </si>
  <si>
    <t>Блок для юстировки, кодировки, настройки дальности действия и контроля работоспособности ИО "Линар-200".</t>
  </si>
  <si>
    <t>Оптико-электронные:</t>
  </si>
  <si>
    <t>Икар-1" (ИО 409-20) (для установки на потолке).</t>
  </si>
  <si>
    <t>Исп. А с датчиком вскрытия. Объемный.  Диаметр зоны обнаружения при высоте установки 5 м - до 10 м.</t>
  </si>
  <si>
    <t>4120</t>
  </si>
  <si>
    <t>Исп. Б без датчика вскрытия. Объемный.  Диаметр зоны обнаружения при высоте установки 5 м - до 10м.</t>
  </si>
  <si>
    <t>3950</t>
  </si>
  <si>
    <t>"Икар-3" (ИО 409-33).</t>
  </si>
  <si>
    <t>Объемный.  Дальность обнаружения  до 10м.</t>
  </si>
  <si>
    <t>2300</t>
  </si>
  <si>
    <t>"Икар-3/1" (ИО 409-33/1).</t>
  </si>
  <si>
    <t>ИПЭС ИК/УФ во взрывозащищенном исполнении.</t>
  </si>
  <si>
    <t>К 85-50</t>
  </si>
  <si>
    <t>К 85-21</t>
  </si>
  <si>
    <t>К 85-41</t>
  </si>
  <si>
    <t>Головка-затвор автоматическая для модулей газового тушения</t>
  </si>
  <si>
    <r>
      <t xml:space="preserve">порошковые закачные передвижные: </t>
    </r>
    <r>
      <rPr>
        <b/>
        <sz val="7"/>
        <color indexed="56"/>
        <rFont val="Verdana"/>
        <family val="2"/>
      </rPr>
      <t>Производства СНГ</t>
    </r>
  </si>
  <si>
    <r>
      <t xml:space="preserve">порошковые закачные носимые: </t>
    </r>
    <r>
      <rPr>
        <b/>
        <sz val="7"/>
        <color indexed="56"/>
        <rFont val="Verdana"/>
        <family val="2"/>
      </rPr>
      <t>Производства СНГ</t>
    </r>
  </si>
  <si>
    <t>ОП-70</t>
  </si>
  <si>
    <t>ОУ-7</t>
  </si>
  <si>
    <r>
      <t xml:space="preserve">углекислотные передвижные: </t>
    </r>
    <r>
      <rPr>
        <b/>
        <sz val="7"/>
        <color indexed="56"/>
        <rFont val="Verdana"/>
        <family val="2"/>
      </rPr>
      <t>Производства СНГ</t>
    </r>
  </si>
  <si>
    <t>ОУ-55</t>
  </si>
  <si>
    <t>С углекислотным зарядом 7 кг. бывшие ОУ-10</t>
  </si>
  <si>
    <t>С углекислотным зарядом 55 кг. Бывшие ОУ-80</t>
  </si>
  <si>
    <t>«Беркут-Ш» (ИО 315-6).</t>
  </si>
  <si>
    <t>Поверхностный. «Штора» 90º. Дальность 6 м - для акустического канала, 12 м -  для ИК канала. Цифровая настройка. Компактный, монтаж без кронштейна.</t>
  </si>
  <si>
    <t>Акустические:</t>
  </si>
  <si>
    <t>"Арфа" (ИО 329-3).</t>
  </si>
  <si>
    <t>Поверхностный, звуковой, разрушения стекла, дальность до 6м.</t>
  </si>
  <si>
    <t>3650</t>
  </si>
  <si>
    <t>«Арфа-2» (ИО 329-12).</t>
  </si>
  <si>
    <t>Миниатюрный. Поверхностный, звуковой, разрушения стекла, дальность до 6м.</t>
  </si>
  <si>
    <t>"АРС".</t>
  </si>
  <si>
    <t>Имитатор акустический для контроля извещателей разрушения стекла в комплекте с батареей.</t>
  </si>
  <si>
    <t>Емкостные:</t>
  </si>
  <si>
    <t>«Вернисаж» (ИО 305-5).</t>
  </si>
  <si>
    <t>Поверхностный емкостной. Для охраны картин, сейфов и т.п.</t>
  </si>
  <si>
    <t>«ИЧЭ Вернисаж».</t>
  </si>
  <si>
    <t>Индуктивный чувствительный элемент (ИЧЭ) для ИО «Вернисаж». Формирует сигнал  при изменении положения охраняемого объекта и передает этот сигнал на вход извещателя. Охраняемым объектом может быть картина, статуэтка, ваза и т.п.</t>
  </si>
  <si>
    <t>Микроволновые:</t>
  </si>
  <si>
    <t>«Аргус-Авто-2».</t>
  </si>
  <si>
    <t>Объемный 2-х зонный. Охрана автомобиля, металлического контейнера, в т.ч. и морского. Контроль прилегающей к объекту территории.</t>
  </si>
  <si>
    <t>"Сокол-2" (ИО 414-1).</t>
  </si>
  <si>
    <t>ИК+СВЧ, дальность обнаружения до 12 м.</t>
  </si>
  <si>
    <t>7750</t>
  </si>
  <si>
    <t>"Сокол-3" (ИО 414-3).</t>
  </si>
  <si>
    <t>ИК+СВЧ, для установки на потолке. Радиус действия до 5м при высоте установки 5м.</t>
  </si>
  <si>
    <t>8320</t>
  </si>
  <si>
    <t>"Сокол-4" (ИО 414-5).</t>
  </si>
  <si>
    <t>ИК+СВЧ, дальность обнаружения 3…12,5м</t>
  </si>
  <si>
    <t>Дополнительная комплектация для извещателей:</t>
  </si>
  <si>
    <t>Комплект "Зона поверхностная".</t>
  </si>
  <si>
    <t>Линза Френеля с диаграммой типа "Вертикальная штора", дальность до 10м.</t>
  </si>
  <si>
    <t>960</t>
  </si>
  <si>
    <t>Для ИО "Сова-2", "Икар-2", "Икар-3", "Икар-Р"</t>
  </si>
  <si>
    <t>Комплект "Зона линейная"</t>
  </si>
  <si>
    <t>Линза Френеля с диаграммой типа "Коридорная", дальность до 18м.</t>
  </si>
  <si>
    <t>980</t>
  </si>
  <si>
    <t>Комплект монтажных частей.</t>
  </si>
  <si>
    <t>Для ИО «Фон-3», «Фон-3Т», «Фон-3/1», «Фон-3/1Т».</t>
  </si>
  <si>
    <t>14250</t>
  </si>
  <si>
    <t>Материалы для монтажных работ:</t>
  </si>
  <si>
    <t>"Краб"</t>
  </si>
  <si>
    <t>Огнетушители</t>
  </si>
  <si>
    <t>Наименование оборудования</t>
  </si>
  <si>
    <t>Краткая характеристика</t>
  </si>
  <si>
    <t>Ед. изм.</t>
  </si>
  <si>
    <t>Цена в тенге с НДС</t>
  </si>
  <si>
    <t>Примечание</t>
  </si>
  <si>
    <t>оптовая</t>
  </si>
  <si>
    <t>розничная</t>
  </si>
  <si>
    <t>ОП-2</t>
  </si>
  <si>
    <t>Масса порошка 2 кг ± 0,15.</t>
  </si>
  <si>
    <t>шт.</t>
  </si>
  <si>
    <t>Шт.</t>
  </si>
  <si>
    <t>ОП-5</t>
  </si>
  <si>
    <t>ОП-8</t>
  </si>
  <si>
    <t>Масса порошка 8 кг ± 0,35.</t>
  </si>
  <si>
    <t>ОП-35</t>
  </si>
  <si>
    <t>Под заказ</t>
  </si>
  <si>
    <t>углекислотные носимые:</t>
  </si>
  <si>
    <t>ОУ-2</t>
  </si>
  <si>
    <t>Объем сосуда 3л с углекислотным зарядом 2 кг.</t>
  </si>
  <si>
    <t>ОУ-3</t>
  </si>
  <si>
    <t>Объем сосуда 5л с углекислотным зарядом 3 кг.</t>
  </si>
  <si>
    <t>ОУ-5</t>
  </si>
  <si>
    <t>До 32 извещателей + 16 исполнительных устройств или клавиатур на 1 РРОП-М. Отличие от стандартного РРОП: отсутствие выходов (нет реле «ПЦН», нет выходов «СО» и «ЗО», нет выходов для БВИ-8, нет выходов для питания пультов); сниженная цена. Питание 9...27В.</t>
  </si>
  <si>
    <t>До 32 извещателей + 16 исполнительных устройств или клавиатур на 1 РРОП-М исп.У. Отличие от стандартного РРОП: отсутствие выходов (нет реле «ПЦН», нет выходов «СО» и «ЗО», нет выходов для БВИ-8, нет выходов для питания пультов); сниженная цена; степень защиты IP65. Питание 9...27В.</t>
  </si>
  <si>
    <t>БПИ RS-И</t>
  </si>
  <si>
    <t>ПС-И</t>
  </si>
  <si>
    <t>Пульт управления сегментом. Управление состоянием разделов и оборудования сегмента интегрированной системы безопасности (ИСБ) "Стрелец-Интеграл". ЖК-дисплей с двухцветной подсветкой, отдельные светодиодные индикаторы: "Норма", "Обход", "Неисправность", "Тревога", "Пожарная тревога". Подключение считывателя ключей ТМ и бесконтактных карт; часы реального времени. Питание 9...27В.</t>
  </si>
  <si>
    <t>БИ32-И</t>
  </si>
  <si>
    <t>Икар-ШР (ИО 30910-3)</t>
  </si>
  <si>
    <t xml:space="preserve"> </t>
  </si>
  <si>
    <t>ГР-50.</t>
  </si>
  <si>
    <t>Головки соединительные рукавные.</t>
  </si>
  <si>
    <t>ГР-70.</t>
  </si>
  <si>
    <t>ГР-80.</t>
  </si>
  <si>
    <t>ГМ-50.</t>
  </si>
  <si>
    <t>Головки соединительные муфтовые.</t>
  </si>
  <si>
    <t>ГМ-70.</t>
  </si>
  <si>
    <t>ГМ-80.</t>
  </si>
  <si>
    <t>ГЦ-50.</t>
  </si>
  <si>
    <t>Головки соединительные цапковые.</t>
  </si>
  <si>
    <t>ГЦ-70.</t>
  </si>
  <si>
    <t>ГЦ-80.</t>
  </si>
  <si>
    <t>ГП-70х50.</t>
  </si>
  <si>
    <t>Головки переходные.</t>
  </si>
  <si>
    <t>ГП-80х50.</t>
  </si>
  <si>
    <t>ГП-80х70.</t>
  </si>
  <si>
    <t>РТ-70.</t>
  </si>
  <si>
    <t>Разветвления трехходовые.</t>
  </si>
  <si>
    <t>РТ-80.</t>
  </si>
  <si>
    <t>Кран ДУ-50 (Чугун).</t>
  </si>
  <si>
    <t>Для установки на внутренний противопожарный водопровод.</t>
  </si>
  <si>
    <t>Кран ДУ-65 (Чугун).</t>
  </si>
  <si>
    <t>Колонка пожарная для установки на подземный пожарный гидрант.</t>
  </si>
  <si>
    <t>Стволы водяные, пенные, комбинированные и насадки к ним:</t>
  </si>
  <si>
    <t>ГПС-600.</t>
  </si>
  <si>
    <t>Носимые.</t>
  </si>
  <si>
    <t>ГПС-2000.</t>
  </si>
  <si>
    <t>ГПСС-600.</t>
  </si>
  <si>
    <t>Стационарные для УАПТ.</t>
  </si>
  <si>
    <t>ГПСС-2000.</t>
  </si>
  <si>
    <t>ГЧС.</t>
  </si>
  <si>
    <t>Генератор пены четырехструйный сеточный для УАПТ.</t>
  </si>
  <si>
    <t>РС-50.</t>
  </si>
  <si>
    <t>Ствол ручной с диаметром спрыска 13 мм</t>
  </si>
  <si>
    <t>РС-70.</t>
  </si>
  <si>
    <t>Ствол ручной  с диаметром спрыска 19 мм.</t>
  </si>
  <si>
    <t>РСП-70.</t>
  </si>
  <si>
    <t>Ствол ручной перекрывной, диаметр спрыска 19 мм .</t>
  </si>
  <si>
    <t>ОРТ-50.</t>
  </si>
  <si>
    <t>Насадок турбинный для создания компактных и распыленных струй воды.</t>
  </si>
  <si>
    <t>СПЛК-П20.</t>
  </si>
  <si>
    <t>Ствол лафетный переносной.</t>
  </si>
  <si>
    <t>СПЛК-С40.</t>
  </si>
  <si>
    <t>Ствол лафетный стационарный.</t>
  </si>
  <si>
    <t>СПЛК-С60.</t>
  </si>
  <si>
    <t>Рукава и насосы пожарные, устройства внутриквартирного тушения:</t>
  </si>
  <si>
    <t>Компл.</t>
  </si>
  <si>
    <r>
      <t>"</t>
    </r>
    <r>
      <rPr>
        <b/>
        <sz val="7"/>
        <rFont val="Verdana"/>
        <family val="2"/>
      </rPr>
      <t>РОСА</t>
    </r>
    <r>
      <rPr>
        <sz val="7"/>
        <rFont val="Verdana"/>
        <family val="2"/>
      </rPr>
      <t>" с рукавом длиной 15 метров.</t>
    </r>
  </si>
  <si>
    <t>Контроль состояния одного шлейфа, управление установками газового, порошкового, аэрозольного, водно-дисперсного пожаротушения, управление технологическими установками, возможность совместной работы с ППКП «Радуга-2А», «Радуга-4А».</t>
  </si>
  <si>
    <t>ППКУП «Старт-А».</t>
  </si>
  <si>
    <t>Контроль одного шлейфа, управление порошковым, аэрозольным и водно-дисперсионным пожаротушением, автономная или совместная работа с ППКП «Радуга-4А» и «Радуга-2А».</t>
  </si>
  <si>
    <t>14600</t>
  </si>
  <si>
    <t>ПУ «Старт-Р».</t>
  </si>
  <si>
    <t>Управление вентиляцией, дымоудалением и др. Четыре программируемых канала с релейными выходами.</t>
  </si>
  <si>
    <t>16350</t>
  </si>
  <si>
    <t>ПУ «Старт».</t>
  </si>
  <si>
    <t>Управление установками газового, порошкового, аэрозольного пожаротушения, дымоудалением (4 выхода).</t>
  </si>
  <si>
    <t>ПУ «Старт-8».</t>
  </si>
  <si>
    <t>Расширитель выходов. 8 выходов управления пожаротушением или оповещателями с контролем линий на обрыв и замыкание. Задержка между срабатыванием выходов до 30 сек. Питание 12В.</t>
  </si>
  <si>
    <t>10150</t>
  </si>
  <si>
    <t>Пожарный шлем.</t>
  </si>
  <si>
    <t>Шлем пожарного из жаростойкого полистирола.</t>
  </si>
  <si>
    <t>КП-92.</t>
  </si>
  <si>
    <t>Каска пожарного.</t>
  </si>
  <si>
    <t xml:space="preserve">Веревка пожарная. </t>
  </si>
  <si>
    <t>Для проведения спасательных работ и подъема оборудования, капроновая,  длина 30 метров.</t>
  </si>
  <si>
    <t>Пожарные стенды (щиты)  и шкафы для пожарных кранов:</t>
  </si>
  <si>
    <t>Стенд пожарный.</t>
  </si>
  <si>
    <t>Шкаф пожарный навесной для внутренних пожарных кранов.</t>
  </si>
  <si>
    <t>Из ламината – размер по заказу.</t>
  </si>
  <si>
    <t xml:space="preserve"> от</t>
  </si>
  <si>
    <t>Оборудование для автоматических спринклерных и дренчерных установок пожаротушения:</t>
  </si>
  <si>
    <t>Узел управления спринклерный водозаполненный на базе клапана КСД типа КМУ или прямоточный на базе клапана "БАГЕ".</t>
  </si>
  <si>
    <t>Условный проход 80/100/150 мм.</t>
  </si>
  <si>
    <t>Узел управления спринклерный воздушный на базе клапана КСД типа КМУ.</t>
  </si>
  <si>
    <t>Ороситель спринклерный водяной.</t>
  </si>
  <si>
    <r>
      <t xml:space="preserve">Розеткой вверх </t>
    </r>
    <r>
      <rPr>
        <b/>
        <sz val="7"/>
        <rFont val="Verdana"/>
        <family val="2"/>
      </rPr>
      <t>СВВ</t>
    </r>
    <r>
      <rPr>
        <sz val="7"/>
        <rFont val="Verdana"/>
        <family val="2"/>
      </rPr>
      <t xml:space="preserve">, розеткой вниз </t>
    </r>
    <r>
      <rPr>
        <b/>
        <sz val="7"/>
        <rFont val="Verdana"/>
        <family val="2"/>
      </rPr>
      <t>СВН.</t>
    </r>
  </si>
  <si>
    <t>Ороситель дренчерный водяной.</t>
  </si>
  <si>
    <r>
      <t xml:space="preserve">Розеткой вверх </t>
    </r>
    <r>
      <rPr>
        <b/>
        <sz val="7"/>
        <rFont val="Verdana"/>
        <family val="2"/>
      </rPr>
      <t>ДВВ</t>
    </r>
    <r>
      <rPr>
        <sz val="7"/>
        <rFont val="Verdana"/>
        <family val="2"/>
      </rPr>
      <t xml:space="preserve">, розеткой вниз </t>
    </r>
    <r>
      <rPr>
        <b/>
        <sz val="7"/>
        <rFont val="Verdana"/>
        <family val="2"/>
      </rPr>
      <t>ДВН.</t>
    </r>
  </si>
  <si>
    <t>Ороситель дренчерный водяной горизонтальный.</t>
  </si>
  <si>
    <t>ДВГ-12.</t>
  </si>
  <si>
    <t>Ороситель пенный универсальный.</t>
  </si>
  <si>
    <t>Dу-15 дренчерный ДПУ 015-В3.</t>
  </si>
  <si>
    <t>Dу-15 спринклерный СПУ 015-Р68.В3.</t>
  </si>
  <si>
    <t>Ороситель эвольвентный.</t>
  </si>
  <si>
    <t>ОЭ-16.</t>
  </si>
  <si>
    <t>ОЭ-25.</t>
  </si>
  <si>
    <t>Декоративный отражатель.</t>
  </si>
  <si>
    <t>Полимерный, для оросителей с присоединительной резьбой R ½.</t>
  </si>
  <si>
    <t>Сигнализатор давления универсальный.</t>
  </si>
  <si>
    <t>СДУ-М.</t>
  </si>
  <si>
    <t>Устройство контроля уровня жидкости.</t>
  </si>
  <si>
    <t>УКУ-1.</t>
  </si>
  <si>
    <t>Сигнализатор потока жидкости универсальный.</t>
  </si>
  <si>
    <t>Для трубопроводов диаметром 50….200 мм.</t>
  </si>
  <si>
    <t>Модульные установки автоматического порошкового пожаротушения:</t>
  </si>
  <si>
    <t>МПП-100.07 во взрывозащищенном (2ЕхdIICT3X) исполнении.</t>
  </si>
  <si>
    <t>Температура эксплуатации  -40…+ 50º С. Защищаемая площадь до 60 кв.м.</t>
  </si>
  <si>
    <t>МПП-100.08.</t>
  </si>
  <si>
    <t>Температура эксплуатации -40…+ 50ºС.  Защищаемая площадь до 60 кв.м.</t>
  </si>
  <si>
    <t>  </t>
  </si>
  <si>
    <t>МПП-6 "Тунгус".</t>
  </si>
  <si>
    <t>АУПТС-1000 "Титан" (базовый вариант).</t>
  </si>
  <si>
    <t>УПТ-600М "Титан" " (базовый вариант).</t>
  </si>
  <si>
    <t>АУПТС-1500 «Титан» (базовый вариант).</t>
  </si>
  <si>
    <t>АУПТС-2000 «Титан» (базовый вариант).</t>
  </si>
  <si>
    <t>Модульные установки автоматического пожаротушения тонко распыленной водой:</t>
  </si>
  <si>
    <t>Орфей-Р исп. У</t>
  </si>
  <si>
    <t xml:space="preserve">Уличная беспроводная система речевого оповещения с автономным питанием. Уровень звукового сигнала: 110 dB. 3 часа непрерывного воспроизведения, линейный вход. Время работы от одного комплекта батарей в дежурном режиме 5 лет + 2 месяца от одного комплекта батарей. Возможно внешнее питание. Степень защиты корпуса IP 65.    </t>
  </si>
  <si>
    <t>Устройства исполнительные</t>
  </si>
  <si>
    <t>Устройства для оповещения</t>
  </si>
  <si>
    <t>Устройство персонального оповещения радиоканальное. Для медсестры с контролем доступа. Вибровызов, звуковая и световая индикация. Вызов медперсонала. Управление доступом в помещения. Продолжительность работы не менее 1 года без замены батарей.</t>
  </si>
  <si>
    <t>"Сокол-2" new (ИО 414-1).</t>
  </si>
  <si>
    <t>Комбинированный (ИК+радиоволновой), дальность обнаружения 12 м. Имеет режим работы "Защита от домашних животных" (устойчив к движению домашних животных: гладкошерстных (с контрастом до 8,5 °С), весом до 10 кг и длинношерстных (с контрастом до 6 °С), весом до 20 кг). Имеет высокую чувствительность к перемещениям человека.</t>
  </si>
  <si>
    <t>Оптико-электронный, дальность обнаружения 12 м, датчик вскрытия, устойчив к движению животных весом до 20 кг (при контрасте температур 6 °С) и до 10 кг (при контрасте температур 8 °С).</t>
  </si>
  <si>
    <t>GSM-комплект</t>
  </si>
  <si>
    <t xml:space="preserve">Для передачи извещений от ППКОП "Спектр-8" по каналам сотовой связи стандарта GSM. Подключается к МК. </t>
  </si>
  <si>
    <t>Пульт управления ПУ-ТМ</t>
  </si>
  <si>
    <t>Пульт управления для ППКОП имеющих вход Touch Memory для ключей DS1990. Встроенная индикация. Для работы совместно с радиопередатчиками "Аргон", УОО Тандем-2, ППКОП "Нота-2, ППКОП "Спектр-8" и др.</t>
  </si>
  <si>
    <t>Блок приемно-контрольный. Контроль до 128 адресных зон. 1 или 2 сигнальные линии (СЛ). CD с ПО, ключ – 2 шт.</t>
  </si>
  <si>
    <t>«Радуга-4А» БПК.</t>
  </si>
  <si>
    <t>Порошок огнетушащий.</t>
  </si>
  <si>
    <t>Различные марки.</t>
  </si>
  <si>
    <t>кг</t>
  </si>
  <si>
    <t>УРП-7.</t>
  </si>
  <si>
    <t>Устройство ручного пуска для модулей МПП, МУПТВ, АУПТС, УПТ.</t>
  </si>
  <si>
    <t>УСП-101-Р.</t>
  </si>
  <si>
    <t>Устройство сигнально-пусковое для ручного пуска модульных установок пожаротушения.</t>
  </si>
  <si>
    <t>ЭГП.</t>
  </si>
  <si>
    <t xml:space="preserve">  </t>
  </si>
  <si>
    <t>Насадок - распылитель порошковый.</t>
  </si>
  <si>
    <t>Насадок - распылитель порошковый высотный.</t>
  </si>
  <si>
    <t>НРГ.</t>
  </si>
  <si>
    <t>Приборы для охранной и пожарной сигнализации</t>
  </si>
  <si>
    <t>Приборы приемно-контрольные охранные не расширяемые:</t>
  </si>
  <si>
    <t>"Прима 3" исп. 1.</t>
  </si>
  <si>
    <t>Контроль 3 шлейфов, питание 12В, встроенная клавиатура управления, выход-реле.</t>
  </si>
  <si>
    <t>"Прима 3" исп. 2.</t>
  </si>
  <si>
    <t>Контроль 3 шлейфов, питание 12В, встроенная клавиатура управления, выход- "Атлас 3/6", "Фобос ТР", с блоком фильтра.</t>
  </si>
  <si>
    <t>«Прима-3А. с блоком фильтра (БФ).</t>
  </si>
  <si>
    <t>4 шлейфа, 8 пользователей, встроенная клавиатура. Режимы работы: по занятым линиям («Атлас-20», «Фобос-3», «Атлас-3», «Атлас-6»; по переключаемым линиям (наличие релейного выхода).</t>
  </si>
  <si>
    <t>«Прима-3А. без блока фильтра (БФ).</t>
  </si>
  <si>
    <t>Приборы приемно-контрольные охранно-пожарные не расширяемые:</t>
  </si>
  <si>
    <t>"Нота-2" вар. 1.00 без блока реле</t>
  </si>
  <si>
    <t>Пластмассовый корпус. Контроль 2 шлейфов, управление кнопкой (контактом), электронным ключом DS 1990А, 1 выход на ПЦН.</t>
  </si>
  <si>
    <t>"Нота -4" вар. 1.00 без блока реле.</t>
  </si>
  <si>
    <t>Пластмассовый корпус. Контроль 4 шлейфов, управление кнопкой (контактом), электронным ключом DS 1990А.</t>
  </si>
  <si>
    <t>"Дуэт".</t>
  </si>
  <si>
    <t xml:space="preserve">Пластмассовый корпус. Контроль 3-х шлейфов охранной или пожарной сигнализации. Управление доступом. 85 пользователей. </t>
  </si>
  <si>
    <t>Дополнительно к вышеперечисленному оборудованию с ППКОП «Нота–2», «Нота–4» могут использоваться: УОО–АВ исп.1,2 и РПД–РС.</t>
  </si>
  <si>
    <t>Приборы приемно-контрольные охранно-пожарные расширяемые:</t>
  </si>
  <si>
    <t>«СПЕКТР-8» в составе:</t>
  </si>
  <si>
    <t>- модульная конструкция прибора;</t>
  </si>
  <si>
    <t>- гальванически развязанный вход сигнальной линии (СЛ);</t>
  </si>
  <si>
    <t>- объединение до трех ППКОП по локальной сигнальной линии (ЛСЛ) и до 64 ППКОП по СЛ;</t>
  </si>
  <si>
    <t>- совместная работа с ППКОП «Аккорд–512», СПИ «Атлас–20» и радиосистемой «Стрелец».</t>
  </si>
  <si>
    <t>«Спектр-8» БПК.</t>
  </si>
  <si>
    <t>Блок приемно-контрольный в металлическом корпусе с установленными в нем модулями МПК и питания. Возможность установки аккумулятора 7а/час и дополнительных модулей.</t>
  </si>
  <si>
    <t>24100</t>
  </si>
  <si>
    <t>«Спектр-8» БПК-0.</t>
  </si>
  <si>
    <t>«Спектр-8» МУПО.</t>
  </si>
  <si>
    <t>Модуль управления пожарным оповещением для управления устройствами оповещения с контролем целостности линий оповещения. Устанавливается в корпусе БПК. 2 выхода, максимальный ток в каждой линии оповещения 1А.</t>
  </si>
  <si>
    <t>3750</t>
  </si>
  <si>
    <t>«Спектр-8» МУЭМ.</t>
  </si>
  <si>
    <t>Модуль управления электромагнитными замками. Подключение до 4-х замков. 2 режима работы. Устанавливается в БПК.</t>
  </si>
  <si>
    <t>3250</t>
  </si>
  <si>
    <t>«Спектр-8» МСР.</t>
  </si>
  <si>
    <t>Модуль управления двумя силовыми реле 220В 5А. Устанавливается в БПК.</t>
  </si>
  <si>
    <t>2200</t>
  </si>
  <si>
    <t>«Спектр-8» МРП.</t>
  </si>
  <si>
    <t>Модуль реле ПЦН служит для передачи извещений на пульты центрального наблюдения путем размыкания контактов четырех реле. Устанавливается в БПК.</t>
  </si>
  <si>
    <t>«Спектр-8» МС-А20.</t>
  </si>
  <si>
    <t>Модуль сопряжения для передачи извещений на ПЦН в протоколе «Атлас-20». Устанавливается в БПК.</t>
  </si>
  <si>
    <t>«Спектр-8» МСА.</t>
  </si>
  <si>
    <t>Модуль сопряжения с радиопередатчиком «Аргон». Устанавливается в БПК.</t>
  </si>
  <si>
    <t>МК.</t>
  </si>
  <si>
    <t>Модуль коммуникатор.  Автоматический вызов на ПЦН и мобильные телефоны по телефонным линиям и каналу сотовой связи стандарта GSM. Передача извещений в протоколе "Сontact ID", "Аргус-Т", текстовое SMS сообщение и Data-CSD (при использовании внешнего GSM модема). Устанавливается в БПК.</t>
  </si>
  <si>
    <t>7500</t>
  </si>
  <si>
    <t>«Спектр-8» МКК.</t>
  </si>
  <si>
    <t>Модуль коммутационно-контактный для разветвления электрических цепей (питания извещателей, сигнальных линий и т.п.). Устанавливается в БПК.</t>
  </si>
  <si>
    <t>950</t>
  </si>
  <si>
    <t>Дополнительно к вышеперечисленному оборудованию со «Спектр–8» могут использоваться: РРОП и все радиоустройства ВОРС «Стрелец».</t>
  </si>
  <si>
    <t>"АККОРД 512" в составе:</t>
  </si>
  <si>
    <t>Комплект ПО «АРМ Аккорд-512». Программирование, управление и мониторинг оборудования «Аккорд-512». Работа через БСПКА, до 4 БСПКА на 1 порт RS 232 компьютера. Поставляется вместе с электронным ключом «АРМ Аккорд-512» или скачивается с сайта. Состав ПО: «Администратор», «Сторож базы данных», «Сервер аппаратуры системы», «Конфигуратор», «Управление системой», «Генератор отчетов».</t>
  </si>
  <si>
    <t>Электронный ключ «АРМ Аккорд-512».</t>
  </si>
  <si>
    <t>21500</t>
  </si>
  <si>
    <t>"АККОРД 512" БЦ вар. 1.0.</t>
  </si>
  <si>
    <t>Блок центральный. Контроль 8 шлейфов. 4 выхода на ПЦН. БВИ-8.</t>
  </si>
  <si>
    <t>"АККОРД 512" ПУЦ.</t>
  </si>
  <si>
    <t>Пульт управления центральный с ЖКИ для программирования и управления блоками-расширителями.</t>
  </si>
  <si>
    <t>11800</t>
  </si>
  <si>
    <t>"АККОРД 512" БРОП.</t>
  </si>
  <si>
    <t>Блок-расширитель охранно-пожарный. Контроль 8 шлейфов.</t>
  </si>
  <si>
    <t>18000</t>
  </si>
  <si>
    <t>"АККОРД 512" БРОП 8/12.</t>
  </si>
  <si>
    <t>Блок-расширитель охранно-пожарный. Контроль 8 шлейфов, питание 12 В.</t>
  </si>
  <si>
    <t>10300</t>
  </si>
  <si>
    <t>«АККОРД 512» БРП.</t>
  </si>
  <si>
    <t>Блок-расширитель пожарный. Контроль 8 пожарных шлейфов. Управление УАПТ, вентиляцией и т.п.</t>
  </si>
  <si>
    <t>25100</t>
  </si>
  <si>
    <t>«АККОРД 512» БРРВ.</t>
  </si>
  <si>
    <t>Блок расширитель релейных выходов. 4 программируемых силовых реле.</t>
  </si>
  <si>
    <t>14700</t>
  </si>
  <si>
    <t>«АККОРД 512» БРПЦН.</t>
  </si>
  <si>
    <t>Блок расширитель выходов на ПЦН. 4 выхода на ПЦН.</t>
  </si>
  <si>
    <t>5400</t>
  </si>
  <si>
    <t>«АККОРД 512» БЛГР.</t>
  </si>
  <si>
    <t>Блок линейный с гальванической развязкой. Для гальванического разделения блоков-расширителей в зонах электромагнитных помех высокого уровня.</t>
  </si>
  <si>
    <t>4300</t>
  </si>
  <si>
    <t>«АККОРД 512» БВИ-64.</t>
  </si>
  <si>
    <t>Блок выносных индикаторов обеспечивает отображение состояния 64 шлейфов блоков расширителей. Питание 12 В. Совместим с ВОРС «Стрелец»</t>
  </si>
  <si>
    <t>16950</t>
  </si>
  <si>
    <t>«АККОРД 512» БСПКА.</t>
  </si>
  <si>
    <t>Блок связи с персональным компьютером асинхронный по порту RS-232.</t>
  </si>
  <si>
    <t>6900</t>
  </si>
  <si>
    <t>«АККОРД 512»  БРОП-23 («АККОРД-20»).</t>
  </si>
  <si>
    <t>Контроль 23 охранных или пожарных шлейфов. 3 выхода на ПЦН. Пошлейфовая и групповая  постановка на охрану. Питание 12 В. Режим работы: автономный или в составе Аккорд-512.</t>
  </si>
  <si>
    <t>23000</t>
  </si>
  <si>
    <t>Дополнительно к вышеперечисленному оборудованию с «Аккорд–512» могут использоваться: РРОП и все радиоустройства ВОРС «Стрелец», МВУ, УОО–АВ исп.3.</t>
  </si>
  <si>
    <r>
      <t xml:space="preserve">«СЕТЬ» в составе </t>
    </r>
    <r>
      <rPr>
        <sz val="8"/>
        <color indexed="12"/>
        <rFont val="Verdana"/>
        <family val="2"/>
      </rPr>
      <t>(изготавливается по заказу)</t>
    </r>
    <r>
      <rPr>
        <b/>
        <sz val="8"/>
        <color indexed="12"/>
        <rFont val="Verdana"/>
        <family val="2"/>
      </rPr>
      <t>:</t>
    </r>
  </si>
  <si>
    <t>«Сеть» УОП.</t>
  </si>
  <si>
    <t>Сирена-Р исп.2.</t>
  </si>
  <si>
    <t>Оповещатель звуковой радиоканальный.
Четыре режима оповещения, выбор громкости звучания: 94, 97, 100 дБ, датчик вскрытия, синхронизация запуска</t>
  </si>
  <si>
    <t>Устройство пультовое. 4 радиальных шлейфа. Расширение до 68 адресных шлейфов по выделенной двухпроводной линии и/или по сети 220В. 4 реле ПЦН, МВУ «Атлас 3/6», 2 БФ, дискета с ПО.</t>
  </si>
  <si>
    <t>73200</t>
  </si>
  <si>
    <t>«Сеть» УОО.</t>
  </si>
  <si>
    <t>Устройство оконечное объектовое.  2 ШС, выделенная линия или сеть 220В.</t>
  </si>
  <si>
    <t>14900</t>
  </si>
  <si>
    <t>«Сеть» УОО-РП.</t>
  </si>
  <si>
    <t>Устройство оконечное объектовое с резервным источником питания.  2 ШС, выделенная линия или сеть 220В.</t>
  </si>
  <si>
    <t>17900</t>
  </si>
  <si>
    <t>«Сеть» УОО-ВЛ.</t>
  </si>
  <si>
    <t>Устройство оконечное объектовое. 4 ШС, выделенная линия.</t>
  </si>
  <si>
    <t>5200</t>
  </si>
  <si>
    <t>«Сеть» МСФ.</t>
  </si>
  <si>
    <t>Модуль соединителя фаз.</t>
  </si>
  <si>
    <t>5300</t>
  </si>
  <si>
    <t>- двухсторонний протокол обмена Аргус–Диалог®;</t>
  </si>
  <si>
    <t>- 10 радиочастотных каналов с автоматическим переходом на резервные;</t>
  </si>
  <si>
    <t>- время работы радиоизвещателей от комплекта батарей: до 7,5 лет (основная) + 2 месяца (резервная);</t>
  </si>
  <si>
    <t>- диапазон рабочих температур: -30 … +55°C.</t>
  </si>
  <si>
    <t>Приборы приемно-контрольные:</t>
  </si>
  <si>
    <t>Комплект ПО «АРМ Стрелец». Программирование. Оперативное управление компонентами ВОРС «Стрелец» в реальном времени, получение информации о событиях с отображением на планах объекта. Подключение до 8-ми систем «Стрелец» на один ПК. ПО в составе: Администратор, Конфигуратор, Управление системой, Сервер аппаратуры, Сторож базы данных, Генератор отчетов. Поставляется вместе с электронным ключом «АРМ Стрелец».</t>
  </si>
  <si>
    <t>Радиорасширитель охранно-пожарный РРОП.</t>
  </si>
  <si>
    <t>Семь радиочастотных каналов передачи. Разнесенный радиоприем. Программируемый период контроля канала передачи от 1,5 мин. До 15 мин. Емкость системы – до 16 радиорасширителей – до 32 извещателей на каждый радиорасширитель. Выходы: RS-232, релейные (3 шт.), открытый коллектор (2 шт.), СЛ «Аккорд-512». CD с ПО в комплекте. Питание от СЛ или 9…27В.</t>
  </si>
  <si>
    <t>Радиорасширитель пожарный АСБ-РС.</t>
  </si>
  <si>
    <t>Радиорасширитель пожарный для ППКП «Радуга-2А / «Радуга-4А». Построение адресной пожарной радиосистемы. Разнесенный радиоприем. Семь радиочастотных каналов. Программируемый период контроля канала передачи от 1,5 мин. До 15 мин. Емкость системы – до 16 радиорасширителей – до 32 адресно-аналоговых извещателей на каждый радиорасширитель. Подключение к СЛ ППКП «Радуга-2А / «Радуга-4А». CD с ПО в комплекте. Питание от СЛ или 10…15В.</t>
  </si>
  <si>
    <t>21000</t>
  </si>
  <si>
    <t>Радиорасширитель пожарный РРП-240.</t>
  </si>
  <si>
    <t>Радиорасширитель пожарный для ППКП «Радуга-2/240». Возможность построения адресно-аналоговой пожарной радиосистемы в составе  ППКП «Радуга-2А» / «Радуга-4А». Разнесенный радиоприем. Подключение к СЛ ППКП «Радуга-3/240». CD с ПО в комплекте. Питание от СЛ или 10…32В.</t>
  </si>
  <si>
    <t>Электронный ключ «АРМ «Стрелец».</t>
  </si>
  <si>
    <t>Активация программного обеспечения «АРМ Стрелец».</t>
  </si>
  <si>
    <t>Для подключения радиорасширителей к компьютеру могут использоваться: кабель интерфейса RS-232 или комплект шнуров USB-COM.</t>
  </si>
  <si>
    <t>Извещатели охранные радиоканальные:</t>
  </si>
  <si>
    <t>Икар-Р (ИО 40910-3).</t>
  </si>
  <si>
    <t>Объемный оптико-электронный. Дальность до – 12 м. Микропроцессорная обработка, термокомпенсация, датчик вскрытия. Двунаправленная радиосвязь, дальность до 150м. Продолжительность работы от основной батареи до 7 лет, резервной (в комплекте) – 2 месяца.</t>
  </si>
  <si>
    <t>9250</t>
  </si>
  <si>
    <t>Икар-5Р  (ИО 40910-4) Исп. А объемный.</t>
  </si>
  <si>
    <t>Объемный оптико-электронный. Дальность до – 10 м. Устойчивость к движению животных весом:  до 20 кг при температурном контрасте до 8,0 °С (кошки и гладкошерстные небольшие собаки) и до 40 кг при температурном контрасте до 6,0 °С (длинношерстные собаки). Микропроцессорная обработка сигналов (алгоритм: АР-20тм). 4-х элементный пироприемник, датчик вскрытия. Продолжительность работы от основной батареи до 6 лет,  резервной (в комплекте) – 2 месяца.</t>
  </si>
  <si>
    <t>10500</t>
  </si>
  <si>
    <t>Икар-5Р (ИО 30910-3) Исп. Б. вертикальная штора.</t>
  </si>
  <si>
    <t>3300</t>
  </si>
  <si>
    <t>Исполнение 2. для трансляционной сети с напряжением 30В, 3 Вт.</t>
  </si>
  <si>
    <t>3070</t>
  </si>
  <si>
    <t>4570</t>
  </si>
  <si>
    <t>ГРВ-07е-20  (20вт)</t>
  </si>
  <si>
    <t>ГРВ-07е-30  (30вт)</t>
  </si>
  <si>
    <t>ГРВ-07е-50  (50вт)</t>
  </si>
  <si>
    <t>акустическая система рупорная</t>
  </si>
  <si>
    <t xml:space="preserve">"Ех-ТЕСТ" </t>
  </si>
  <si>
    <t>Взрывозащищенный прибор Eх-TECT предназначен для для проверки работоспособности тепловых пожарных извещателей непосредственно во взрывоопасной зоне без демонтажа</t>
  </si>
  <si>
    <t xml:space="preserve">Разрушения стекла, дальность до 6м. Обнаруживает разрушение шести типов стекол (обычное, армированное, узорчатое, каленое, многослойное, ударопрочное, класса защиты А1-А З, в том числе с защитной пленкой и стеклопакеты). Микропроцессорный алгоритм «Антисаботаж». Высокая помехоустойчивость, удовлетворяющая стандарту EN50130-4. Продолжительность работы от основной батареи до 4 лет, резервной (в комплекте) – 2 месяца. </t>
  </si>
  <si>
    <t>Арфа-2Р (ИО 329810-3).</t>
  </si>
  <si>
    <t>16750</t>
  </si>
  <si>
    <t>РИГ (ИО 10210-4).</t>
  </si>
  <si>
    <t>Сплошная штора с углом обзора в вертикальной плоскости - 90°. Дальность обнаружения 8,5м.</t>
  </si>
  <si>
    <t>Многоконтактный универсальный магнито-контактный. Двунаправленная радиосвязь. Встроенный герметизированный магнитный контакт (геркон), вход для охранного и пожарного ШС, датчик вскрытия и отрыва от стены. Продолжительность работы от основной батареи до 7 лет, резервной (в комплекте) – 2 месяца.</t>
  </si>
  <si>
    <t>Блок программирования для программирования ППКОП "Спектр-8" (с версией V.5 и выше контроллера МПК и версией V.3 и выше контроллера МПК-24) с помощью ПК по интерфейсу RS-232. Кабели для подключения и ПО в комплекте.</t>
  </si>
  <si>
    <t>Масса порошка 5 кг ± 0,25.</t>
  </si>
  <si>
    <t>Для ввода монтажного кабеля или гофрированного рукава в базу высокую двухпроводную или в базу релейную 4-х проводную. До четырех кабельных вводов в одну базу.</t>
  </si>
  <si>
    <t>135</t>
  </si>
  <si>
    <t>MG-3500 WHT.</t>
  </si>
  <si>
    <t>Универсальная к извещателям серии "MG".</t>
  </si>
  <si>
    <t>Пожарные ручные:</t>
  </si>
  <si>
    <t>Газовые и прочие технологические:</t>
  </si>
  <si>
    <t>GA-5117-М.</t>
  </si>
  <si>
    <t>Для определения газа метан, 12-24В с релейным выходом.</t>
  </si>
  <si>
    <t>GA-5127-L.</t>
  </si>
  <si>
    <t>Автономный,  реагирующий на пропан/бутан 220В АС с релейным выходом.</t>
  </si>
  <si>
    <t>ИП-435-1.</t>
  </si>
  <si>
    <t>Для определения угарного газа (СО), 12 В с релейным выходом.</t>
  </si>
  <si>
    <t>Извещатели охранные проводные:</t>
  </si>
  <si>
    <t>Радиоволновые:</t>
  </si>
  <si>
    <t>"Волна-5" (ИО 307-2).</t>
  </si>
  <si>
    <t>Объемный. Питание по шлейфу, дальность до 16м.</t>
  </si>
  <si>
    <t>"Аргус -2" (ИО 407-5/4).</t>
  </si>
  <si>
    <t>Объемный. Дальность до 16м.</t>
  </si>
  <si>
    <t>4900</t>
  </si>
  <si>
    <t>"Аргус -3" (ИО 407-12).</t>
  </si>
  <si>
    <t>Объемный. Дальность до 7,5м.</t>
  </si>
  <si>
    <t>Кронштейн.</t>
  </si>
  <si>
    <t>Для крепления "Аргус -3", «Беркут»,  «Икар-3», «Икар-3/1», «Икар-7», «Икар-7/1», «Сокол-4».</t>
  </si>
  <si>
    <t>"Фон-3" (ИО 407-14).</t>
  </si>
  <si>
    <t>Объемный. Для открытых площадок, или больших помещений, дальность от 10 до 30 м. Температурный диапазон эксплуатации от -40 до +65ºС.</t>
  </si>
  <si>
    <t>61000</t>
  </si>
  <si>
    <t>"Фон-3/1" (ИО 407-14/1).</t>
  </si>
  <si>
    <t>Детектор протечки воды радиоканальный. Обнаружение протечек воды в различных зданиях, помещениях, объектах и передачи тревожного извещения на приёмно-контрольные устройства посредством беспроводного интерфейса. Двунаправленная радиосвязь, программируемый "период нечувствительности", контроль обрыва или короткого замыкания проводов, соединяющих блок обработки и датчики протечки, датчики вскрытия и отрыва от стены, два элемента питания (основной и резервный).</t>
  </si>
  <si>
    <t>Градус-Р.</t>
  </si>
  <si>
    <t xml:space="preserve">Извещатели пожарные проводные и автономные </t>
  </si>
  <si>
    <t>Радиоизвещатель дымовой оптико-электронный адресно-аналоговый. Передача аналоговой величины, настройка уровня чувствительности. Автотест. Компенсация запыленности. Термокомпенсация. Двунаправленная радиосвязь. Режимы «День»/»Ночь». Двухцветная индикация. Геркон: тестирование магнитом. Датчик вскрытия. Продолжительность работы от основной батареи до 7 лет, резервной – 2 месяца (в комплекте).</t>
  </si>
  <si>
    <t xml:space="preserve">Радиоизвещатель тепловой максимально-дифференциальный адресно-аналоговый. Передача аналоговой величины, настройка уровня чувствительности. Автотест. Термокомпенсация. Двунаправленная радиосвязь, дальность до 200м. Режимы «День»/»Ночь». Двухцветная индикация.  Датчик вскрытия. Геркон: тестирования при помощи магнита. Продолжительность работы от основной батареи до 7 лет, от резервной батареи 2 месяца (в комплекте). </t>
  </si>
  <si>
    <t>Радиоизвещатель комбинированный (дымовой + тепловой) адресно-аналоговый. Передача аналоговой величины, настройка уровня чувствительности. Автотест. Компенсация запыленности. Термокомпенсация. Двухцветная индикация. Геркон: тестирование магнитом. Датчик вскрытия. Продолжительность работы от основной батареи до 7,5 лет, от резервной батареи 2 месяца (в комплекте).</t>
  </si>
  <si>
    <t>ИПР-Р (ИПР 51310-1).</t>
  </si>
  <si>
    <t>Устройство внутреннего пожаротушения (УВП) в комплекте с рукавом, стволом и распылителем в сумке или ящике.</t>
  </si>
  <si>
    <r>
      <t>"</t>
    </r>
    <r>
      <rPr>
        <b/>
        <sz val="7"/>
        <rFont val="Verdana"/>
        <family val="2"/>
      </rPr>
      <t>РОСА-М</t>
    </r>
    <r>
      <rPr>
        <sz val="7"/>
        <rFont val="Verdana"/>
        <family val="2"/>
      </rPr>
      <t>" с рукавом длиной 20 метров.</t>
    </r>
  </si>
  <si>
    <r>
      <t>"</t>
    </r>
    <r>
      <rPr>
        <b/>
        <sz val="7"/>
        <rFont val="Verdana"/>
        <family val="2"/>
      </rPr>
      <t>РОСА-Н</t>
    </r>
    <r>
      <rPr>
        <sz val="7"/>
        <rFont val="Verdana"/>
        <family val="2"/>
      </rPr>
      <t>" с рукавом длиной 15 метров.</t>
    </r>
  </si>
  <si>
    <t>ПН-40 УВ.</t>
  </si>
  <si>
    <t>Насос пожарный для пожарного автомобиля.</t>
  </si>
  <si>
    <t xml:space="preserve"> Насос с  приводом на базе двигателя ВАЗ 21061.</t>
  </si>
  <si>
    <t>Мотопомпа пожарная «Гейзер 1600».</t>
  </si>
  <si>
    <t>Лестницы пожарные, боевая одежда и снаряжение спасателя:</t>
  </si>
  <si>
    <t>Лестница-палка.</t>
  </si>
  <si>
    <t>Для подъема спасателей в верхние этажи зданий и спасания пострадавших.</t>
  </si>
  <si>
    <t>Лестница штурмовая.</t>
  </si>
  <si>
    <t>Лестница трехколенная.</t>
  </si>
  <si>
    <t>Боевая одежда.</t>
  </si>
  <si>
    <t>Оптико-электронный поверхностный. Сплошная зона обнаружения, угол обзора в вертикальной плоскости - 90°, вход для подключения охранного шлейфа сигнализации, миниатюрные размеры, удобно монтировать на потолок, стены, ниши, оконные и дверные проемы, память тревог. Продолжительность работы: 2,5 -6  лет от основной батареи + 2 мес. от резервной батареи (в комплекте).</t>
  </si>
  <si>
    <t>Извещатель-сигнализатор оптико-электронный поверхностный. Для охраны музейных экспонатов в дневное время. Сплошная зона обнаружения, угол обзора в вертикальной плоскости - 90°, вход для подключения охранного шлейфа сигнализации, миниатюрные размеры, удобно монтировать на потолок, стены, ниши, оконные и дверные проемы, память тревог. Охрана картин и других музейных экспонатов. Продолжительность работы: 2,5 -6  лет от основной батареи + 2 мес. от резервной батареи (в комплекте).</t>
  </si>
  <si>
    <t>Радиоизвещатель пожарный дымовой оптико-электронный линейный адресно-аналоговый. 
Расстояние от излучателя до отражателя 10–100м. В комплекте отражатель от 10 до 80 м
• Беспроводной: 
- двухсторонний протокол Аргус-Диалог®;
- 10 радиоканалов с автосменой в диапазонах 433 и 868 МГц;
- 5 лет от основного источника питания + 2 месяца от резерва;
- диапазон рабочих температур от -30 до +55°С.
• Адресно-аналоговый: анализ сигналов о пожаре совместно с контрольным прибором, автоподстройка чувствительности, автокомпенсация запыленности.
• Лазерный указатель: визуальный контроль направления луча при юстировке. 
• Степень защиты оболочки IP 65
• Соответствует: новому ГОСТ Р 53325–2009 и EN-54/12 (Европа)</t>
  </si>
  <si>
    <t>Табло–Р</t>
  </si>
  <si>
    <t>Устройство светового оповещения с надписями "ВЫЗОВ", "ПОЖАР", ВЫХОД. Выбор яркости свечения. Свечение непрерывное или типа "Меандр" (мигание с частотой 0.5 Гц). Время работы от одного комплекта батарей в дежурном режиме 5лет + 2месяца. 12 часов непрерывного свечения в конце срока службы батарей. Возможно внешнее питание 9-24 В (при отключении внешнего источника питания, устройство автоматически переходит на питание от батарей).</t>
  </si>
  <si>
    <t>Модульные установки автоматического аэрозольного пожаротушения:</t>
  </si>
  <si>
    <t>ГОА "ОСАм-20"</t>
  </si>
  <si>
    <t>обычного исполне-ния</t>
  </si>
  <si>
    <t>для влажных помещений</t>
  </si>
  <si>
    <t>ГОА "ОСАм-40"</t>
  </si>
  <si>
    <t>Генератор огнетушащего аэрозоля. Масса аэрорзолеобразующего состава 4,1кг.</t>
  </si>
  <si>
    <t>Генератор огнетушащего аэрозоля. Масса аэрорзолеобразующего состава 2,7кг. Условно защищаемый объем 31 куб.м.</t>
  </si>
  <si>
    <t xml:space="preserve">Извещатель пожарный ручной. Двухцветный (красный и зеленый) светодиодный индикатор. Квитирование доставки тревожного извещения на ППКОП и состояние элементов питания. Многократного действия - восстанавливается ключом. Продолжительность работы от основной батареи до 7 лет, от резервной батареи 2 месяца (в комплекте). </t>
  </si>
  <si>
    <t>Извещатели технологического назначения и технологическое оборудование:</t>
  </si>
  <si>
    <t>Вода-Р.</t>
  </si>
  <si>
    <t>MG-2100 WHT без базы</t>
  </si>
  <si>
    <t>MGR-2100 WHT без базы.</t>
  </si>
  <si>
    <t>Дымовой оптико-электронный релейный. Не адресный.</t>
  </si>
  <si>
    <t>ИДПЛ-1 (линейный).</t>
  </si>
  <si>
    <t>Приемник + передатчик. Расстояние между приемником и передатчиком до 100 метров. Не адресный.</t>
  </si>
  <si>
    <t>Тепловые:</t>
  </si>
  <si>
    <t>"Аврора ТН"  (ИП 101-78-А1) без базы.</t>
  </si>
  <si>
    <t>Максимально-дифференциальный. Не адресный.</t>
  </si>
  <si>
    <t>1380</t>
  </si>
  <si>
    <t>"Арго-А1" (ИП 101-01М-А1).</t>
  </si>
  <si>
    <t>Максимальный. Не адресный.</t>
  </si>
  <si>
    <t>1095</t>
  </si>
  <si>
    <t>MG-2300 WHT без базы.</t>
  </si>
  <si>
    <t>MGR-2300 WHT без базы.</t>
  </si>
  <si>
    <t>Максимально-дифференциальный релейный. Не адресный.</t>
  </si>
  <si>
    <t>MG-2400 WHT без базы.</t>
  </si>
  <si>
    <t>Максимальный. Не адресный. Пороговая температура +58ºС.</t>
  </si>
  <si>
    <t>MGR-2400 WHT без базы.</t>
  </si>
  <si>
    <t>Максимальный релейный. Не адресный.</t>
  </si>
  <si>
    <t>Комбинированные:</t>
  </si>
  <si>
    <t>"Аврора ДТН" (ИП 212/101-78-А1) без базы.</t>
  </si>
  <si>
    <t>Комбинированный (дымовой + тепловой максимальный). Не адресный.</t>
  </si>
  <si>
    <t>Пламени:</t>
  </si>
  <si>
    <t>Пульсар серии «1.01.».</t>
  </si>
  <si>
    <t>Обнаружение открытого пламени в инфракрасном  спектре. В комплекте с юстировочным устройством.</t>
  </si>
  <si>
    <t>19000</t>
  </si>
  <si>
    <t>Пульсар серии «2.01». во взрывозащищенном исполнении.</t>
  </si>
  <si>
    <t>Обнаружение открытого пламени в инфракрасном  спектре. В комплекте с юстировочным устройством, оптоволоконный кабель 20 м в нержавеющем металлорукаве.</t>
  </si>
  <si>
    <t>60000</t>
  </si>
  <si>
    <t>Обнаружение открытого пламени в инфракрасном и ультрафиолетовом спектрах.</t>
  </si>
  <si>
    <t>300000</t>
  </si>
  <si>
    <t>ИТЭС ИК/УФ во взрывозащищенном исполнении.</t>
  </si>
  <si>
    <t>Источник излучения тестовый ИТЭС-ИК/УФ, вид взрывозащиты 2ExeibIIBT4X.</t>
  </si>
  <si>
    <t>120000</t>
  </si>
  <si>
    <t>Т-07.</t>
  </si>
  <si>
    <t>Тестовый излучатель для  извещателей «Пульсар».</t>
  </si>
  <si>
    <t>8500</t>
  </si>
  <si>
    <t>Базы к автоматическим извещателям:</t>
  </si>
  <si>
    <t>серии "Аврора".</t>
  </si>
  <si>
    <t>2-х проводная усиленная. Для монтажа на неровных поверхностях.</t>
  </si>
  <si>
    <t>320</t>
  </si>
  <si>
    <t>2-х проводная высокая. Для монтажа с использованием гофрированных рукавов или короба большого сечения.</t>
  </si>
  <si>
    <t>435</t>
  </si>
  <si>
    <t>4-х проводная релейная. Для включения извещателей Аврора» серии «Н» по 4-х проводной схеме с раздельными цепями питания и сигнализации.</t>
  </si>
  <si>
    <t>Ввод кабельный для извещателей серии «Аврора».</t>
  </si>
  <si>
    <t>«Спектр-8» БПР.</t>
  </si>
  <si>
    <t>Кран шаровый с электроприводом.  Питание 12 В, сечение 3/4 дюйма. Используется совместно с РРОП и/или блоками исполнительными радиоканальными ИБ-Р.</t>
  </si>
  <si>
    <t>HC12B 1".</t>
  </si>
  <si>
    <t>Пульт управления и программирования пожарный радиоканальный. Двухсторонняя радиосвязь. Для программирования и управления радиосистемой пожарной сигнализации «Стрелец», графический ЖК-индикатор с двухцветной подсветкой, отдельные светодиодные индикаторы: "Пожар", "Неисправность", "Основное питание", "Резервное питание", "Пуск УПА", "УПА откл." и "ОПОВ откл." Управление оповещением и пожарной автоматикой. Подключение по радиоканалу или проводному интерфейсу. Возможность подключения внешней антенны. Основное питание от внешнего источника 10,8…27В, резервное – аккумуляторная батарея 8,4В (в комплекте).</t>
  </si>
  <si>
    <t>БУК-Р.</t>
  </si>
  <si>
    <t>Блок управления  и контроля радиоканальный. Двухсторонняя радиосвязь. Контроль 4-х охранных или пожарных шлейфов, управление радиосистемой с помощью 16 ключей "Touch Memory" или бесконтактных карт. Вход подключения дополнительного выносного считывателя ключей  или бесконтактных карт. Выходы типа «открытый коллектор» для подключения внешнего БВИ и звукового оповещения». Выход для сброса четырех проводных пожарных извещателей. Датчики вскрытия и отрыва от стены. Возможность подключения внешней антенны. Питание от внешнего источника 9…27 В или двух литиевых элементов (в комплекте).</t>
  </si>
  <si>
    <t>УОО-GSM-С1.</t>
  </si>
  <si>
    <t>Устройство оконечное объектовое автоматического вызова по каналам сотовой связи стандарта GSM . Управление радиосистемой «Стрелец» и передача детальной информации на ПЦН и/или сотовые телефоны пользователей (до 8 шт.). Питание 12В. Кабель для подключения в комплекте.</t>
  </si>
  <si>
    <t>БПИ RS-RF.</t>
  </si>
  <si>
    <t>Блок преобразования интерфейсов. Для подключения к РРОП внешних устройств (ПК, коммуникаторов и т.п.) по радиоканалу, преобразует RS-232 в радиоканал. Поддержка интерфейса USB.</t>
  </si>
  <si>
    <t>ИБ-Р.</t>
  </si>
  <si>
    <t>Исполнительный блок радиоканальный. Двухсторонняя радиосвязь. Переключающийся релейный выход = 30В/~125В,3А. Вход контроля неисправности. Датчики вскрытия и отрыва от стены. Внешнее питание 10…27В.</t>
  </si>
  <si>
    <t>ИБ-Р исп. 2.</t>
  </si>
  <si>
    <t xml:space="preserve"> от 320</t>
  </si>
  <si>
    <t>до 340</t>
  </si>
  <si>
    <t>Объем сосуда 7.5 с углекислотным зарядом 5 кг.</t>
  </si>
  <si>
    <t>Блок исполнительный радиоканальный с автономным питанием. Двухсторонняя радиосвязь. Переключающийся релейный выход = 220/250 В, 2А, 125 ВА, 60 Вт. Выход = 12 В/40мА (24 В/20мА) для питания светодиодных световых табло «Выход», «Пожар» и т.д. Вход контроля неисправности. Продолжительность работы в дежурном режиме до 10 лет от комплекта батарей.</t>
  </si>
  <si>
    <t>Сирена-Р.</t>
  </si>
  <si>
    <t>Оповещатель звуковой радиоканальный. Двухсторонняя радиосвязь. Датчик вскрытия. Три режима оповещения. 96±6 дБ на расстоянии 1 м. Продолжительность работы в дежурном режиме до 10 лет от комплекта батарей.</t>
  </si>
  <si>
    <t>Устройство сопряжения УС-10.</t>
  </si>
  <si>
    <t>Генератор огнетушащего аэрозоля. Масса аэрорзолеобразующего состава 5,5кг. Условно защищаемый объем 65 куб.м.</t>
  </si>
  <si>
    <t>Генератор огнетушащего аэрозоля. Масса аэрорзолеобразующего состава 3,4кг. Условно защищаемый объем 40 куб.м.</t>
  </si>
  <si>
    <t>Генератор огнетушащего аэрозоля. Масса аэрорзолеобразующего состава 4,8кг. Условно защищаемый объем 57 куб.м.</t>
  </si>
  <si>
    <t>ГОА "ОСАм-60"</t>
  </si>
  <si>
    <t>Генератор огнетушащего аэрозоля. Масса аэрорзолеобразующего состава 6,9кг. Условно защищаемый объем 81 куб.м.</t>
  </si>
  <si>
    <t>Генератор огнетушащего аэрозоля. Масса аэрорзолеобразующего состава 9,2кг. Условно защищаемый объем 105 куб.м.</t>
  </si>
  <si>
    <t>Генератор огнетушащего аэрозоля. Масса аэрорзолеобразующего состава 10,3кг. Условно защищаемый объем 120 куб.м.</t>
  </si>
  <si>
    <t>Генератор огнетушащего аэрозоля. Масса аэрорзолеобразующего состава 11,5кг. Условно защищаемый объем 135 куб.м.</t>
  </si>
  <si>
    <t>Генератор огнетушащего аэрозоля. Масса аэрорзолеобразующего состава 13,8кг. Условно защищаемый объем 162 куб.м.</t>
  </si>
  <si>
    <t>Насадок распылитель порошковый горизонтальный.</t>
  </si>
  <si>
    <t>УИП-1</t>
  </si>
  <si>
    <t>Устройство защиты от импульсных помех</t>
  </si>
  <si>
    <t>Кронштейн верхний потолочный</t>
  </si>
  <si>
    <t>Кронштейн настенный</t>
  </si>
  <si>
    <t>Кронштейн нижний (для установки на пол)</t>
  </si>
  <si>
    <t>Генератор огнетушащего аэрозоля. Масса аэрорзолеобразующего состава 0,72кг. Условно защищаемый объем 4 куб.м.</t>
  </si>
  <si>
    <t>ГОА "ОСАм-4"</t>
  </si>
  <si>
    <t>Узел пуска ВТР (ручной)</t>
  </si>
  <si>
    <t>Узел пуска ВТХ (термо-химический)</t>
  </si>
  <si>
    <t>Транслятор огневого импульса. Температура воспламенения 160 град.С.</t>
  </si>
  <si>
    <t>Узел пуска ВЭЛ (электрический импульс 12В 0,4А)</t>
  </si>
  <si>
    <t>м</t>
  </si>
  <si>
    <t>РУ-32А.</t>
  </si>
  <si>
    <t>РУ-50А.</t>
  </si>
  <si>
    <t>РУ-25А.</t>
  </si>
  <si>
    <t>Модуль батареи Т-2МА</t>
  </si>
  <si>
    <t>Модуль батареи БН-01 (СН-02)</t>
  </si>
  <si>
    <t>Модуль с пневматически управляемой автоматической головкой ГАВЗ. Внутренний объем каждого модуля – 40л. Служит для увеличения количества модулей в установке газового тушения.</t>
  </si>
  <si>
    <t>Первичные средства пожаротушения и водо-пенное оборудование</t>
  </si>
  <si>
    <t>Модули установок автоматического пожаротушения и их комплектующие</t>
  </si>
  <si>
    <t>Защищаемая площадь до 20 кв. м. Температура эксплуатации от - 5 до + 50град С. В комплект поставки насадки не входят.</t>
  </si>
  <si>
    <t>МУПТВ-60.300</t>
  </si>
  <si>
    <t>Насадок-распылитель для установок серии "МУПТВ"</t>
  </si>
  <si>
    <t>МАУПТ -100.401.</t>
  </si>
  <si>
    <t>НР 3.8</t>
  </si>
  <si>
    <t>НР 6.12</t>
  </si>
  <si>
    <t>НР 32-6</t>
  </si>
  <si>
    <t>НР 25.5, НР 25-6</t>
  </si>
  <si>
    <t>МУПТВ-60 "Тайфун ТРВ".</t>
  </si>
  <si>
    <t>МУПТВ-120 "Тайфун ТРВ".</t>
  </si>
  <si>
    <t>Защищаемая площадь до 100 кв. м. Температура эксплуатации от - 5 до + 50град С. В комплект поставки насадки не входят.</t>
  </si>
  <si>
    <t>Защищаемая площадь до 60 кв. м. Температура эксплуатации от - 5 до + 50град С. В комплект поставки насадки не входят.</t>
  </si>
  <si>
    <t>МУПТВ-240 "Тайфун ТРВ".</t>
  </si>
  <si>
    <t>Транспортная тележка для МУПТВ-240</t>
  </si>
  <si>
    <t>Транспортная тележка</t>
  </si>
  <si>
    <t>Установка порошкового пожаротушения стационарная или на любой подвижной платформе  соответствующей грузоподъемности. Может комплектоваться  лафетными и ручными порошковыми стволами. Температура эксплуатации -50…+ 50ºС. Температура эксплуатации -50…+ 50ºС.</t>
  </si>
  <si>
    <t>Защищаемая площадь до 12 кв.м., температура эксплуатации –50…+ 50ºС.</t>
  </si>
  <si>
    <t>МГП(150-40-18) "Пламя"</t>
  </si>
  <si>
    <t>МГП-Х(150-40-18) "Пламя"</t>
  </si>
  <si>
    <t>МГП-Х(150-50-18) "Пламя"</t>
  </si>
  <si>
    <t>МГП(150-100-18) "Пламя"</t>
  </si>
  <si>
    <t>МГП(150-80-18) "Пламя"</t>
  </si>
  <si>
    <t>МГП(150-60-18) "Пламя"</t>
  </si>
  <si>
    <t>МГП(150-50-18) "Пламя"</t>
  </si>
  <si>
    <t>МГП(65-100-40) "Пламя"</t>
  </si>
  <si>
    <t>МГП(65-80-40) "Пламя"</t>
  </si>
  <si>
    <t>МГП(65-60-40) "Пламя"</t>
  </si>
  <si>
    <t>МГП(65-50-40) "Пламя"</t>
  </si>
  <si>
    <t>МГП(65-100-50) "Пламя"</t>
  </si>
  <si>
    <t>МГП(65-80-50) "Пламя"</t>
  </si>
  <si>
    <t>МГП(65-60-50) "Пламя"</t>
  </si>
  <si>
    <t>МГП(65-50-50) "Пламя"</t>
  </si>
  <si>
    <t xml:space="preserve">Модуль газового тушения с автоматической головкой для хранения и выпуска двуокиси углерода. Температура эксплуатации -20…+50 град. </t>
  </si>
  <si>
    <t>КОП-18</t>
  </si>
  <si>
    <t>КОП-40</t>
  </si>
  <si>
    <t>КОП-50</t>
  </si>
  <si>
    <t>Клапан обратный "Пламя" для установки в коллектор.</t>
  </si>
  <si>
    <t>Насадок газовый "Пламя".</t>
  </si>
  <si>
    <t>НГП-Х.Х-ХХХХ-1/2"Х-Х</t>
  </si>
  <si>
    <t>НГП-Х.Х-ХХХХ-3/4"Х-Х</t>
  </si>
  <si>
    <t>НГП-Х.Х-ХХХХ-1"Х-Х</t>
  </si>
  <si>
    <t>НГП-Х.Х-ХХХХ-1 1/4"Х-Х</t>
  </si>
  <si>
    <t>НГП-Х.Х-ХХХХ-1 1/2"Х-Х</t>
  </si>
  <si>
    <t>НГП-Х.Х-ХХХХ-2"Х-Х</t>
  </si>
  <si>
    <t>Рукав высокого давления (РВД)</t>
  </si>
  <si>
    <t>РВД-2-1.Х-450-0</t>
  </si>
  <si>
    <t>РВД-2-1.Х-1050-0</t>
  </si>
  <si>
    <t>РВД-2-1.Х-850-0</t>
  </si>
  <si>
    <t>РВД-2-1.Х-650-0</t>
  </si>
  <si>
    <t>РВД-2-2.Х-450-0</t>
  </si>
  <si>
    <t>РВД-2-2.Х-650-0</t>
  </si>
  <si>
    <t>РВД-2-2.Х-850-0</t>
  </si>
  <si>
    <t>РВД-2-2.Х-1050-0</t>
  </si>
  <si>
    <t>РВД-2-2.Х-450-1</t>
  </si>
  <si>
    <t>РВД-2-2.Х-650-1</t>
  </si>
  <si>
    <t>РВД-2-2.Х-850-1</t>
  </si>
  <si>
    <t>РВД-2-2.Х-1050-1</t>
  </si>
  <si>
    <t>РВД-2-2.Х-1050-2</t>
  </si>
  <si>
    <t>РВД-2-2.Х-450-2</t>
  </si>
  <si>
    <t>РВД-2-2.Х-650-2</t>
  </si>
  <si>
    <t>РВД-2-2.Х-850-2</t>
  </si>
  <si>
    <t>РВД-2-4.Х-450-0</t>
  </si>
  <si>
    <t>РВД-2-4.Х-450-1</t>
  </si>
  <si>
    <t>РВД-2-4.Х-450-2</t>
  </si>
  <si>
    <t>РВД-2-4.Х-650-0</t>
  </si>
  <si>
    <t>РВД-2-4.Х-850-0</t>
  </si>
  <si>
    <t>РВД-2-4.Х-1050-0</t>
  </si>
  <si>
    <t>РВД-2-3.Х-450-0</t>
  </si>
  <si>
    <t>РВД-2-3.Х-450-1</t>
  </si>
  <si>
    <t>РВД-2-3.Х-450-2</t>
  </si>
  <si>
    <t>РВД-2-3.Х-650-0</t>
  </si>
  <si>
    <t>РВД-2-3.Х-850-0</t>
  </si>
  <si>
    <t>РВД-2-3.Х-850-1</t>
  </si>
  <si>
    <t>РВД-2-3.Х-850-2</t>
  </si>
  <si>
    <t>РВД-2-3.Х-1050-0</t>
  </si>
  <si>
    <t>РВД-2-4.Х-650-1</t>
  </si>
  <si>
    <t>РВД-2-4.Х-850-1</t>
  </si>
  <si>
    <t>РВД-2-4.Х-1050-1</t>
  </si>
  <si>
    <t>РВД-2-4.Х-1050-2</t>
  </si>
  <si>
    <t>РВД-2-3.Х-650-1</t>
  </si>
  <si>
    <t>РВД-2-3.Х-1050-1</t>
  </si>
  <si>
    <t>РВД-2-3.Х-1050-2</t>
  </si>
  <si>
    <t>РВД-2-4.Х-850-2</t>
  </si>
  <si>
    <t>РВД-2-4.Х-650-2</t>
  </si>
  <si>
    <t>РВД-2-3.Х-650-2</t>
  </si>
  <si>
    <t>РВД-1-Х.Х-450-0</t>
  </si>
  <si>
    <t>РВД-1-Х.Х-650-0</t>
  </si>
  <si>
    <t>РВД-1-Х.Х-850-0</t>
  </si>
  <si>
    <t>РВД-1-Х.Х-1050-0</t>
  </si>
  <si>
    <t>МНП-1/2Х</t>
  </si>
  <si>
    <t>МНП-3/4Х</t>
  </si>
  <si>
    <t>МНП-1Х</t>
  </si>
  <si>
    <t>МНП-1 1/4Х</t>
  </si>
  <si>
    <t>МНП-1 1/2Х</t>
  </si>
  <si>
    <t>МНП-2Х</t>
  </si>
  <si>
    <t>Заглушка насадка испытательная (ЗНИ)</t>
  </si>
  <si>
    <t>Муфта под насадок приварная (МНП)</t>
  </si>
  <si>
    <t>ЗНИ-1/2Х</t>
  </si>
  <si>
    <t>ЗНИ-3/4Х</t>
  </si>
  <si>
    <t>ЗНИ-1Х</t>
  </si>
  <si>
    <t>ЗНИ-1 1/4Х</t>
  </si>
  <si>
    <t>ЗНИ-1 1/2Х</t>
  </si>
  <si>
    <t>ЗНИ-2Х</t>
  </si>
  <si>
    <t>КГП</t>
  </si>
  <si>
    <t>Коллектор газовый "Пламя"</t>
  </si>
  <si>
    <t>УКМП</t>
  </si>
  <si>
    <t>Устройство контроля массы "Пламя"</t>
  </si>
  <si>
    <t>ХМП</t>
  </si>
  <si>
    <t>Хомут модульный</t>
  </si>
  <si>
    <t>ХМП-С</t>
  </si>
  <si>
    <t>ОНП</t>
  </si>
  <si>
    <t>Опора настенная с хомутами</t>
  </si>
  <si>
    <t>СМП</t>
  </si>
  <si>
    <t>Стойка монтажная</t>
  </si>
  <si>
    <t>Стойка монтажная скользящая для модулей МГП 150</t>
  </si>
  <si>
    <t>Хомут модульный скользящий для модулей МГП 150</t>
  </si>
  <si>
    <t>СМП-С</t>
  </si>
  <si>
    <t>РМП</t>
  </si>
  <si>
    <t>Рама монтажная</t>
  </si>
  <si>
    <t>ШМП</t>
  </si>
  <si>
    <t>Шкаф модульный</t>
  </si>
  <si>
    <t>Хладон 125</t>
  </si>
  <si>
    <t>Хладон 227ea (FM-200)</t>
  </si>
  <si>
    <t>Модуль газового тушения с автоматической головкой  для хранения и выпуска Хладонов 125, 227ea (FM-200), 318Ц, 114В2, 13В1 регенерированного, Элегаза повышенной чистоты. Температура эксплуатации -20…+50 град.</t>
  </si>
  <si>
    <t>Модуль газового тушения с автоматической головкой  для хранения и выпуска Хладонов 125, 227ea (FM-200), 318Ц, 114В2, 13В1 регенерированного. Температура эксплуатации -20…+50 град.</t>
  </si>
  <si>
    <t>Модуль с электрически управляемой автоматической головкой ГЗСМ служит  для хранения и выпуска двуокиси углерода. Внутренний объем каждого модуля – 40л.</t>
  </si>
  <si>
    <t xml:space="preserve">Батарея в составе четырех модулей с электрически управляемыми автоматическими головками ГЗСМ  в стойке монтажной с коллектором.  Служит для увеличения количества модулей. Предназначена для хранения и выпуска двуокиси углерода. Внутренний объем каждого модуля – 40л. </t>
  </si>
  <si>
    <t>Батарея в составе четырех модулей  с электрически управляемыми автоматическими головками ГЗСМ  в стойке монтажной с коллектором и обратными клапанами. Служит для хранения и выпуска двуокиси углерода. Внутренний объем каждого модуля – 40л.</t>
  </si>
  <si>
    <t>Батарея в составе двх модулей с электрически управляемыми автоматическими головками ГЗСМ  в стойке монтажной с коллектором и обратным клапаном. Служит для хранения и выпуска двуокиси углерода. Внутренний объем каждого модуля – 40л.</t>
  </si>
  <si>
    <t xml:space="preserve">Батарея в составе четырех модулей с пневматически управляемыми автоматическими головками ГАВЗ в стойке монтажной с коллектором. Служит для увеличения количества модулей. Предназначена для хранения и выпуска двуокиси углерода. Внутренний объем каждого модуля – 40л. </t>
  </si>
  <si>
    <t>Распределительный электрически управляемый узел. Диаметр условного прохода 32мм.</t>
  </si>
  <si>
    <t>Распределительный электрически управляемый узел. Диаметр условного прохода 25мм.</t>
  </si>
  <si>
    <t>Распределительный электрически управляемый узел. Диаметр условного прохода 50мм.</t>
  </si>
  <si>
    <t>Хладон 318Ц</t>
  </si>
  <si>
    <t>Элегаз</t>
  </si>
  <si>
    <t>Хладон 13В1 (регенерированный)</t>
  </si>
  <si>
    <t>Хладон 114В2</t>
  </si>
  <si>
    <t>СО2 (углекислота)</t>
  </si>
  <si>
    <t>Огнетушащий газ, заправляемый в г. Алматы</t>
  </si>
  <si>
    <t>Огнетушащие газы производствпа РФ, заправляемые на заводе.  Хладоны 114В2 и 13В1 целесообразно применять для защиты особо важных объектов</t>
  </si>
  <si>
    <r>
      <t xml:space="preserve">Способ запуска модулей серии "Пламя": </t>
    </r>
    <r>
      <rPr>
        <b/>
        <sz val="7"/>
        <color indexed="17"/>
        <rFont val="Verdana"/>
        <family val="2"/>
      </rPr>
      <t>ЭМ</t>
    </r>
    <r>
      <rPr>
        <sz val="7"/>
        <rFont val="Verdana"/>
        <family val="2"/>
      </rPr>
      <t xml:space="preserve"> - электрический (электромагнит), </t>
    </r>
    <r>
      <rPr>
        <b/>
        <sz val="7"/>
        <color indexed="17"/>
        <rFont val="Verdana"/>
        <family val="2"/>
      </rPr>
      <t>ЭМ-Р</t>
    </r>
    <r>
      <rPr>
        <sz val="7"/>
        <rFont val="Verdana"/>
        <family val="2"/>
      </rPr>
      <t xml:space="preserve"> - электрический (электромагнит) + ручной пуск, </t>
    </r>
    <r>
      <rPr>
        <b/>
        <sz val="7"/>
        <color indexed="17"/>
        <rFont val="Verdana"/>
        <family val="2"/>
      </rPr>
      <t>ЭГП</t>
    </r>
    <r>
      <rPr>
        <sz val="7"/>
        <rFont val="Verdana"/>
        <family val="2"/>
      </rPr>
      <t xml:space="preserve"> - электрический (элемент газогенерирующий), </t>
    </r>
    <r>
      <rPr>
        <b/>
        <sz val="7"/>
        <rFont val="Verdana"/>
        <family val="2"/>
      </rPr>
      <t>ЭГП-Р</t>
    </r>
    <r>
      <rPr>
        <sz val="7"/>
        <rFont val="Verdana"/>
        <family val="2"/>
      </rPr>
      <t xml:space="preserve"> - электрический (элемент газогенерирующий) + ручной пуск,  </t>
    </r>
    <r>
      <rPr>
        <b/>
        <sz val="7"/>
        <color indexed="17"/>
        <rFont val="Verdana"/>
        <family val="2"/>
      </rPr>
      <t>П</t>
    </r>
    <r>
      <rPr>
        <sz val="7"/>
        <rFont val="Verdana"/>
        <family val="2"/>
      </rPr>
      <t xml:space="preserve"> - пневматический, </t>
    </r>
    <r>
      <rPr>
        <b/>
        <sz val="7"/>
        <color indexed="17"/>
        <rFont val="Verdana"/>
        <family val="2"/>
      </rPr>
      <t>П-Р</t>
    </r>
    <r>
      <rPr>
        <sz val="7"/>
        <rFont val="Verdana"/>
        <family val="2"/>
      </rPr>
      <t xml:space="preserve"> - пневматический + ручной пуск.</t>
    </r>
  </si>
  <si>
    <t>Элемент газогенерирующий пусковой для модульных установок газового, порошкового тушения и тонкораспыленной воды</t>
  </si>
  <si>
    <t>Изготовление под заказ</t>
  </si>
  <si>
    <t>Щит пожарный.</t>
  </si>
  <si>
    <t>Металлический - (540ммХ1280ммХ230мм) навесной.</t>
  </si>
  <si>
    <t>Металлический - (840ммХ650ммХ230мм) навесной.</t>
  </si>
  <si>
    <t>Металлический - (540ммХ650ммХ230мм) навесной.</t>
  </si>
  <si>
    <t>ПП-600</t>
  </si>
  <si>
    <t>Стационарный. Служит для размещения первичных средств пожаротушения и пожарного инвентаря: емкость для песка, лом, багор, 2 лопаты, 2 ведра, кошма или противопожарное полотнище ПП-600</t>
  </si>
  <si>
    <t>Навесной, разборный. Служит для размещения первичных средств пожаротушения и пожарного инвентаря: лом, багор, 2 лопаты, 2 ведра, противопожарное полотнище ПП-600</t>
  </si>
  <si>
    <t>Противопожарное полотнище 2*1,5м в чехле</t>
  </si>
  <si>
    <t>БШС8-И</t>
  </si>
  <si>
    <t>БР4-И исп.1</t>
  </si>
  <si>
    <t>БР4-И исп.2</t>
  </si>
  <si>
    <t>Интегрированная система безопасности Стрелец-Интеграл®</t>
  </si>
  <si>
    <t xml:space="preserve"> -Гибридность системы: радио + провод. Уникальные возможности интеграции беспроводных устройств системы Стрелец® и проводных устройств системы нового поколения. </t>
  </si>
  <si>
    <t>-Интеграция с системами автоматизации зданий (вентиляция, кондиционирование, освещение и т.д.) по протоколу LonWorks® .</t>
  </si>
  <si>
    <t>- Автоматический мониторинг по всем каналам (Радио; IP-сеть, GSM, Contact ID).</t>
  </si>
  <si>
    <t>-Емкость системы: 255 сегментов в системе, 2048 адресов в сегменте (например, извещателей или шлейфов).</t>
  </si>
  <si>
    <t>Блок сигнальных реле
Для передачи извещений на ПЦН путем замыкания или размыкания релейных выходов. Работа в составе системы «Стрелец-Интеграл»
• 2 режима работы;                                                                                                                                                                                                                                                     • 4 реле;   
• контрольный вход: контроль исправности внешнего устройства.
максимально допустимые токи и напряжения: =30 В/~220 В, 0,5 А
напряжение питания: 10...27 В, ток потребления, не более:60 мА</t>
  </si>
  <si>
    <t>Прибор приемно-контрольный охранно-пожарный. Гибридность: радио + провод, интеграция с промышленной автоматикой (LonWorks).
До 32 извещателей + 16 исполнительных устройств или клавиатур на 1 РРОП-И.
Гибридность: работа с дочерними устройствами ВОРС Стрелец (радиоканал) и проводными устройствами ИСБ Стрелец-Интеграл (LonWorks).
Разнесенный радиоприем. Интерфейсы: RS–232 и S2 (LonWorks). CD с ПО. Питание 9…27 В.
(Для программирования необходим БПИ RS-И)</t>
  </si>
  <si>
    <t>Аврора-ТР (ИП 10110-1-А1).</t>
  </si>
  <si>
    <t>Аврора–ДCР (ИП 21210-3/2).</t>
  </si>
  <si>
    <t>Аврора-ДР (ИП 21210-3).</t>
  </si>
  <si>
    <t>Аврора-ДТР (ИП 21210/10110-1-А1).</t>
  </si>
  <si>
    <t>Дымовой оптико-электронный адресно-аналоговый и звуковой оповещатель
Извещатель: Передача аналоговой величины, настройка уровня чувсвительности. Автотест. Компенсация запыленности. Двухцветная индикация. Тестирование магнитом.
Звуковой оповещатель: Настройка включения оповещения по любым типам событий.
4 типа звучания. Синхронизация запуска с другими оповещателями. Уровень звукового давления до 100дБ. При потере радиосвязи с родительским ПКУ работает как автономный пожарный извещатель.
Продолжительность работы:до 10 лет от основной батареи + 2 месяца от резервной батареи. База и батареи в комплекте. Датчик вскрытия.</t>
  </si>
  <si>
    <t>Блок преобразования интерфейсов. Конфигурирование устройств в интегрированной системе безопасности (ИСБ) "Стрелец-Интеграл" с помощью ПК. Подключения к ИСБ различных устройств, функционирующих по интерфейсу RS-232.</t>
  </si>
  <si>
    <t>Устройство персонального оповещения радиоканальное. Для пациентов или медсестры. Вибровызов, звуковая и световая индикация. Персональное подтверждение доставки сигнала до пациента. Вызов медперсонала. Продолжительность работы не менее 1 года без замены батарей.</t>
  </si>
  <si>
    <t>Коробка распределительная, взрывозащищенное исполнение. 18 клеммных контактов под провода сечением до 1,5 мм. Максимально допустимое напряжение - 380В при токе 6 А. Герметичные вводы и выводы.</t>
  </si>
  <si>
    <t>Головки соединительные, переходные, разветвления, прочая запорная</t>
  </si>
  <si>
    <t xml:space="preserve"> и соединительная арматура:</t>
  </si>
  <si>
    <t>Блок приемно-контрольный. Контроль до 64 адресных зон, 1 СЛ. Полный контроль и адресное переключение режима пуска «Старт -4А», «Старт-А». CD c ПО, ключ 2 шт.</t>
  </si>
  <si>
    <t>«Аврора-ДА» (ИП 212-79).</t>
  </si>
  <si>
    <t>Извещатель пожарный дымовой оптико-электронный, адресный без базы.</t>
  </si>
  <si>
    <t>3700</t>
  </si>
  <si>
    <t>«Аврора-ТА» (ИП 101-79-А1).</t>
  </si>
  <si>
    <t>Извещатель пожарный тепловой максимально-дифференциальный адресный без базы.</t>
  </si>
  <si>
    <t>«Аврора-ДТА» (ИП 212/101-79-А1).</t>
  </si>
  <si>
    <t>Извещатель пожарный комбинированный адресный без базы.</t>
  </si>
  <si>
    <t>4050</t>
  </si>
  <si>
    <t>ИПР-2А (ИП 535-2).</t>
  </si>
  <si>
    <t>Извещатель пожарный ручной адресный. Включается в СЛ ППКП «Радуга-2А» и «Радуга-4А».</t>
  </si>
  <si>
    <t>6700</t>
  </si>
  <si>
    <t>Аврора-2П.</t>
  </si>
  <si>
    <t>Программатор адресных пожарных извещателей «Аврора-ДА», «Аврора-ТА», «Аврора-ДТА». Служит для программирования и считывания адреса и режима работы извещателя. Питание от батареи 9В типа «Крона» (в комплекте).</t>
  </si>
  <si>
    <t>9800</t>
  </si>
  <si>
    <t>ДИ вар. 1.2.</t>
  </si>
  <si>
    <t>Дешифратор извещений основной – 192 выхода типа открытый коллектор, для управления дополнительными устройствами, светодиодами мнемотабло и т.п. Вход RS-232.</t>
  </si>
  <si>
    <t>29250</t>
  </si>
  <si>
    <t>ДИ вар. 2.2.</t>
  </si>
  <si>
    <t>Дешифратор извещений дополнительный – 192 выхода типа открытый коллектор, для управления дополнительными устройствами, Подключается к основному ДИ.</t>
  </si>
  <si>
    <t>28850</t>
  </si>
  <si>
    <t>БИК.</t>
  </si>
  <si>
    <t>Блок изоляции коротких замыканий СЛ.</t>
  </si>
  <si>
    <t>3860</t>
  </si>
  <si>
    <t>АСМ-1.</t>
  </si>
  <si>
    <t>Адресный сигнальный модуль для извещателей пожарных не адресных, может встраиваться в базу.</t>
  </si>
  <si>
    <t>3170</t>
  </si>
  <si>
    <t>АСБ.</t>
  </si>
  <si>
    <t>Адресный сигнальный блок. 1 шлейф сигнализации, два индикатора, тестовый режим.</t>
  </si>
  <si>
    <t>АСБ-4.</t>
  </si>
  <si>
    <t>Адресуемый сигнальный блок с четырьмя шлейфами сигнализации (2 или 4 адреса в СЛ). Питание от внешнего источника 12В или по сигнальной линии.</t>
  </si>
  <si>
    <t>БВИ-64А.</t>
  </si>
  <si>
    <t>Блок выносных индикаторов для отображения состояния от 16 до 64 пожарных зон. Питание 12В.</t>
  </si>
  <si>
    <t>19400</t>
  </si>
  <si>
    <t>24250</t>
  </si>
  <si>
    <t>АИБ.</t>
  </si>
  <si>
    <t xml:space="preserve">Адресуемый исполнительный блок управления оповещением, УПА и т.п. </t>
  </si>
  <si>
    <t>5950</t>
  </si>
  <si>
    <t>АИБ-О.</t>
  </si>
  <si>
    <t>Адресный исполнительный блок для управления системой речевого оповещения «Орфей», а также УПА или оповещением по произвольным группам адресов.</t>
  </si>
  <si>
    <t>5500</t>
  </si>
  <si>
    <t>Запасные части к БПК «Радуга -2А» и «Радуга-4А».</t>
  </si>
  <si>
    <t>17100</t>
  </si>
  <si>
    <t>Дополнительно к вышеперечисленным приборам с ППКП «Радуга-2А»/4А» могут использоваться приборы серии «Старт», БРО «Орфей», АСБ-РС, РРОП и все пожарные радиоустройства ВОРС «Стрелец», УОО-АВ исп.1</t>
  </si>
  <si>
    <t>ППКУП «Старт-4А».</t>
  </si>
  <si>
    <t>Блок приемно-контрольный в металлическом корпусе с установленным в нем модулем питания.</t>
  </si>
  <si>
    <t>14300</t>
  </si>
  <si>
    <t>«Спектр-8» МПК.</t>
  </si>
  <si>
    <t xml:space="preserve">Модуль приемно-контрольный для контроля 8 шлейфов. Возможность установки в БПК до 2-х штук. </t>
  </si>
  <si>
    <t>«Спектр-8» МПК-24.</t>
  </si>
  <si>
    <t>Модуль приемно-контрольный для контроля 24 шлейфов. Устанавливается в БПК.</t>
  </si>
  <si>
    <t>«Спектр-8» ПУ.</t>
  </si>
  <si>
    <t>Пульт управления с 4-х строчным графическим ЖКИ с подсветкой и светодиодными индикаторами для программирования и управления ППКОП «Спектр-8». Подключение по сигнальной линии или локальной сигнальной линии.</t>
  </si>
  <si>
    <t>13700</t>
  </si>
  <si>
    <t>«Спектр-8» ПУЛ.</t>
  </si>
  <si>
    <t>Пульт управления локальный со светодиодными индикаторами и кнопками для управления от одного до трех МПК. Подключается по локальной сигнальной линии.</t>
  </si>
  <si>
    <t>6400</t>
  </si>
  <si>
    <t>«Спектр-8» МУ.</t>
  </si>
  <si>
    <t>Модуль управления для подключения считывателей электронных ключей Touch Memory, считывателей бесконтактных карт доступа. Устанавливается в БПК.</t>
  </si>
  <si>
    <t>3100</t>
  </si>
  <si>
    <t>«Спектр-8» МУР.</t>
  </si>
  <si>
    <t>Модуль управления речевым оповещением «Орфей». Включение одного из 4-х сообщений с программируемой задержкой. Устанавливается в БПК.</t>
  </si>
  <si>
    <t>2350</t>
  </si>
  <si>
    <t>4600</t>
  </si>
  <si>
    <t>5750</t>
  </si>
  <si>
    <t>4700</t>
  </si>
  <si>
    <t>Функциональные узлы для приборов приемно-контрольных:</t>
  </si>
  <si>
    <t>Шифроустройство для ППКОП «Аккорд».</t>
  </si>
  <si>
    <t>Релейный выход, питание 10-15В.</t>
  </si>
  <si>
    <t>6050</t>
  </si>
  <si>
    <t>Пульт управления локальный (ПУЛ).</t>
  </si>
  <si>
    <t>Пульт управления локальный для программирования и управления блоками-расширителями ППКОП «Аккорд-512» и ВОРС «Стрелец». Светодиодные индикаторы состояния 8 шлейфов. Возможно подключение считывателя электронного ключа DS 1990А и/или считывателя бесконтактных карт ЕМ-СКД-01.</t>
  </si>
  <si>
    <t>БФ.</t>
  </si>
  <si>
    <t>Блок фильтров для ППКОП «Аккорд», «Аккорд-512», «Сеть», «Атлас-20» («Аккорд 1.31», МВУ, «Прима-3А»).</t>
  </si>
  <si>
    <t>2500</t>
  </si>
  <si>
    <t>БВП.</t>
  </si>
  <si>
    <t>Выносной блок считывания электронного протокола событий для ППКОП «Аккорд» вариантов исполнения 2.00, 2.11,2.12.</t>
  </si>
  <si>
    <t>4500</t>
  </si>
  <si>
    <t>БВИ-8 (8 шлейфов).</t>
  </si>
  <si>
    <t>Блок выносных индикаторов для ППКОП «Аккорд» вариантов исполнения 2.00, 2.11, 2.12, «Аккорд-512», «Спектр-8», ВОРС «Стрелец», радиопередатчика «Аргон». Горизонтальная и вертикальная установка. Кронштейн в комплекте. Отображение состояния 8-ми шлейфов сигнализации.</t>
  </si>
  <si>
    <t>БВИ-8 (8 шлейфов) уличного исполнения. Кабель длиной 3 метра в комплекте.</t>
  </si>
  <si>
    <t>Модульные установки автоматического газового пожаротушения:</t>
  </si>
  <si>
    <t>Т-2МА.</t>
  </si>
  <si>
    <t>БУ (БАУ).</t>
  </si>
  <si>
    <t>БН-01 (СН-01).</t>
  </si>
  <si>
    <t>БН-01 (СН-02).</t>
  </si>
  <si>
    <t>МВУ.</t>
  </si>
  <si>
    <t>Модуль высокочастотного уплотнения к ППКОП «Аккорд», «Сеть», «Аккорд-512»-БЦ: «Атлас-3» (2 выхода), «Атлас-6».</t>
  </si>
  <si>
    <t>4470</t>
  </si>
  <si>
    <t>МВУ-2 .</t>
  </si>
  <si>
    <t>Модуль высокочастотного уплотнения к ППКОП «Аккорд», «Сеть», «Аккорд-512»-БЦ: «Атлас-3» (2 выхода), «Атлас-6», «Фобос-ТР».</t>
  </si>
  <si>
    <t>БВУ исп. 01.</t>
  </si>
  <si>
    <t>Передача извещений с ППКОП «Аккорд-512» (до 15 расширителей шлейфов), ВОРС «Стрелец» на ПЦН СПИ «Атлас-20». Питание 12В. Блок фильтра – 1шт.</t>
  </si>
  <si>
    <t>12900</t>
  </si>
  <si>
    <t>БВУ исп. 2.</t>
  </si>
  <si>
    <t>Передача всех извещений с ВОРС «Стрелец на ПЦН СПИ «Атлас-20». Питание 12В. Блок фильтра – 1 шт.</t>
  </si>
  <si>
    <t>БЗ-1.</t>
  </si>
  <si>
    <t>Блок защиты приборов цепей ПКП от наведенных  на ШС электрических импульсов (грозы, индустриальные помехи).</t>
  </si>
  <si>
    <t>3050</t>
  </si>
  <si>
    <t>УКШ-1.</t>
  </si>
  <si>
    <t>Устройство контроля шлейфов. Для контроля наличия и определения полярности напряжения в шлейфе сигнализации. Прибор обеспечивает визуальный контроль как двухполярных, так и однополярных шлейфов сигнализации с напряжением от 9 до 42 В.</t>
  </si>
  <si>
    <t>1050</t>
  </si>
  <si>
    <t>УКШ-2 (ВУОС).</t>
  </si>
  <si>
    <t>Устройство контроля шлейфов. Для индикации срабатывания пожарного извещателя или выхода ПКП.</t>
  </si>
  <si>
    <t>Блок связи (БС).</t>
  </si>
  <si>
    <t>Для программирования ППКОП «Нота-4» или «Аккорд» вар. 3.00 (выпуска с 3 квартала 2006 г.) с помощью персонального компьютера по интерфейсу RS-232. Кабель в комплекте.</t>
  </si>
  <si>
    <t>Блок реле (БР).</t>
  </si>
  <si>
    <t>Группа контактов на переключение ~240В/=30В, 5А для ППКОП «Нота, «Нота-2», «Нота-4», «Аккорд 3.00».</t>
  </si>
  <si>
    <t>1150</t>
  </si>
  <si>
    <t>Кабель связи с компьютером для программирования УОО-АВ исп.5, РРОП «Стрелец», БПК «Радуга-2А, БПК «Радуга-4А», а так же для подключения БУП к «Аргон-РПУ».</t>
  </si>
  <si>
    <t>Блок управления печатью (БУП).</t>
  </si>
  <si>
    <t>Блок управления печатью для вывода протокола событий ППКОП «Аккорд-512», ППКП «Радуга 2А», «Радуга 4А», приемника «Аргон РПУ» на принтер по LPT.</t>
  </si>
  <si>
    <t>Устройства передачи извещений с автоматическим вызовом по телефонным каналам и линиям:</t>
  </si>
  <si>
    <t>УОО-АВ исп.3.</t>
  </si>
  <si>
    <t>Устройство оконечное объектовое автоматического вызова в отдельном блоке для работы с ППКОП "Аккорд-512".</t>
  </si>
  <si>
    <t>УОО-АВ исп.5.</t>
  </si>
  <si>
    <t>Устройство оконечное объектовое автоматического вызова по телефонной линии и каналам сотовой связи стандарта GSM. Контрольный прибор на 4 ШС. Встроенная клавиатура. Контроллер «Touch Memory». Передача голосовых и SMS сообщений по каналу GSM. Управление прибором по телефону или SMS сообщению. 2 управляемых реле. Возможность прослушивания состояния объекта. Питание 12 В. Диск с ПО.</t>
  </si>
  <si>
    <t>50800</t>
  </si>
  <si>
    <t>Тандем-2 (УОО-АВ исп.5/2).</t>
  </si>
  <si>
    <t>Устройство оконечное объектовое автоматического вызова по телефонной линии и каналам сотовой связи стандарта GSM. Контрольный прибор на 4 ШС с источником питания. Контроллер «Touch Memory». Передача извещений в формате «Contact ID», «Аргус-Т», голосовых сообщений по проводной линии и каналу GSM. Управление прибором по телефону или SMS сообщению. 2 управляемых реле. Возможность прослушивания состояния объекта. Диск с ПО.</t>
  </si>
  <si>
    <t>53850</t>
  </si>
  <si>
    <t>УОП-АВ.</t>
  </si>
  <si>
    <t>Устройство оконечное пультовое автоматического вызова, обеспечивает вывод на ПК извещений, поступающих от УОО-АВ в протоколе "Аргус-Т".</t>
  </si>
  <si>
    <t>10700</t>
  </si>
  <si>
    <t>Аппаратура для оповещения:</t>
  </si>
  <si>
    <t>"LD-96".</t>
  </si>
  <si>
    <t>Оповещатель комбинированный (сирена с лампой типа "строб") 12В.</t>
  </si>
  <si>
    <t>1350</t>
  </si>
  <si>
    <t>Корбу.</t>
  </si>
  <si>
    <t>Оповещатель комбинированный (сирена с лампой), комбинированное напряжение 220 и 12В.</t>
  </si>
  <si>
    <t>1300</t>
  </si>
  <si>
    <t>БРО "Орфей".</t>
  </si>
  <si>
    <t>Блок речевого оповещения на 4 зоны оповещения. До 4-х сообщений длительностью до 32 сек. Выходная мощность 16Вт. Встроенный микрофон. 16 контролируемых линий связи с акустическими модулями, линейный выход трансляции сигналов МЧС.</t>
  </si>
  <si>
    <t>БУПО.</t>
  </si>
  <si>
    <t>Блок управления пожарным оповещением. Предназначен для использования в составе прибора, имеющего выходы типа «открытый» коллектор и управления устройствами оповещения с контролем целостности линий оповещения. 2 выхода, максимальный ток в каждой линии оповещения 1А.</t>
  </si>
  <si>
    <t>4200</t>
  </si>
  <si>
    <t>Show ТС 30 АН.</t>
  </si>
  <si>
    <t>Акустическая система рупорная 100В, 10-20-30W.</t>
  </si>
  <si>
    <t>12600</t>
  </si>
  <si>
    <t>Модуль акустический настенный.</t>
  </si>
  <si>
    <t>Исполнение 1. Для подключения непосредственно к выходам БРО "Орфей". 3 Вт, 8 Ом.</t>
  </si>
  <si>
    <t>Модуль акустический потолочный.</t>
  </si>
  <si>
    <t>Исполнение 3. для трансляционной сети с напряжением 100В, 3 Вт</t>
  </si>
  <si>
    <t>4750</t>
  </si>
  <si>
    <t>"Блик С-12".</t>
  </si>
  <si>
    <t>Оповещатель световой с надписью "ВЫХОД", "Газ - уходи" и т.п. 12В.</t>
  </si>
  <si>
    <t>Оповещатель "НБО 12".</t>
  </si>
  <si>
    <t>Световой оповещатель с надписью "ВЫХОД". 12В.</t>
  </si>
  <si>
    <t>1600</t>
  </si>
  <si>
    <t>Дополнительно к вышеперечисленному оборудованию система «Орфей» может использоваться с приборами: «Радуга», «Луч», «Радуга–2А/4А» и другими охранно-пожарными приборами.</t>
  </si>
  <si>
    <t>Аппаратура для контроля и управления доступом:</t>
  </si>
  <si>
    <t>Контроллер доступа КД.</t>
  </si>
  <si>
    <t>Для электронных ключей DS 1990А (до 16 шт.), выход - открытый коллектор, для совместной работы с ППКОП.</t>
  </si>
  <si>
    <t>3200</t>
  </si>
  <si>
    <t>4000</t>
  </si>
  <si>
    <t>Карта доступа EmCard.</t>
  </si>
  <si>
    <t>Бесконтактная, формат EmMarin.</t>
  </si>
  <si>
    <t>300</t>
  </si>
  <si>
    <t>Контроллер системный СКД «Кронверк АТ-М» в металлическом корпусе с блоком питания и преобразователем интерфейсов.</t>
  </si>
  <si>
    <t>Контроль доступа  (по бесконтактным картам) на территорию/в здание/помещение, автоматическая пропускная система и учет рабочего времени. Количество пользователей до 1000 человек.</t>
  </si>
  <si>
    <t>43780</t>
  </si>
  <si>
    <t>Контроллер системный СКД «Кронверк-Мини» в пластмассовом корпусе с блоком питания.</t>
  </si>
  <si>
    <t>Контроль доступа (по бесконтактным пластиковым картам) с дистанционным открытием двери после запроса,  запрет доступа в здание/помещение,  контроль 2-х шлейфов охранной/пожарной сигнализации и состояния двери. Количество пользователей до 40 человек.</t>
  </si>
  <si>
    <t>25470</t>
  </si>
  <si>
    <t>Контроллер сетевой.</t>
  </si>
  <si>
    <t>к "Кронверк АТ-М".</t>
  </si>
  <si>
    <t>35900</t>
  </si>
  <si>
    <t>Блок питания в металлическом корпусе.</t>
  </si>
  <si>
    <t>"Кронверк-КИ-01".</t>
  </si>
  <si>
    <t>Конвертер интерфейса.</t>
  </si>
  <si>
    <t>Контрольный считыватель "Кронверк".</t>
  </si>
  <si>
    <t>Для программирования карт доступа.</t>
  </si>
  <si>
    <t>18500</t>
  </si>
  <si>
    <t>Считыватель ЕМ-СКД-01 (02).</t>
  </si>
  <si>
    <t>Считыватель бесконтактных карт доступа формата EmMarin. Дальность считывания 8-10 см.</t>
  </si>
  <si>
    <t>16800</t>
  </si>
  <si>
    <t>Антенна для считывателя ЕМ-СКД-01.</t>
  </si>
  <si>
    <t>460</t>
  </si>
  <si>
    <t>Считыватель электронного ключа.</t>
  </si>
  <si>
    <t>Для совместной работы с контроллером доступа КД, ППКОП «Нота-2», «Нота-4», ПУЛ «Аккорд-512», СПИ «Атлас-20», радиопередатчиком «Аргон» и др.</t>
  </si>
  <si>
    <t>Электронный ключ DS 1990А.</t>
  </si>
  <si>
    <t>400</t>
  </si>
  <si>
    <t>Электронный ключ DS 1971А.</t>
  </si>
  <si>
    <t>Для приборов с защитой от управления копиями ключей.</t>
  </si>
  <si>
    <t>1000</t>
  </si>
  <si>
    <t>Брелок доступа бесконтактный.</t>
  </si>
  <si>
    <t>Формат EmMarin. Для применения в системах контроля доступа.</t>
  </si>
  <si>
    <t>Радиосистема тревожной сигнализации (РСТС) "Радиокнопка":</t>
  </si>
  <si>
    <t>РСТС БВИ.</t>
  </si>
  <si>
    <t>Блок выносных индикаторов для РПУ.</t>
  </si>
  <si>
    <t>РСТС БДА.</t>
  </si>
  <si>
    <t>Блок дешифрации адреса РПД-КН, РПД-РК для формирования тревожных извещении на ППК, 6 релейных выходов. Допускается подключение до 2-х БДА к РПУ или БОИ-6. Температура эксплуатации от -20 до +50С.</t>
  </si>
  <si>
    <t>9150</t>
  </si>
  <si>
    <t>РСТС БОИ-6.</t>
  </si>
  <si>
    <t>Блок обработки и индикации на 6 абонентов РПД-КН, РПД-РК, выход на ПК. Допускается подключение до трех БОИ-6 к одному РПУ. Температура эксплуатации от -20 до +50С.</t>
  </si>
  <si>
    <t>8350</t>
  </si>
  <si>
    <t>РСТС БОИ-96.</t>
  </si>
  <si>
    <t>Блок обработки и индикации. Совместно с РПУ, РПУ-А или РПУ-АУ позволяет принимать и обрабатывать извещения от 96 абонентов РПД-КН или РПД-РК, выход на БВИ-64 и ПК. К одному РПУ можно подключить до 6 шт. БОИ-96. Температура эксплуатации от -10 до +50С.</t>
  </si>
  <si>
    <t>19100</t>
  </si>
  <si>
    <t>РСТС РПД-КН Литера 1. вар. 1. исп. 1.</t>
  </si>
  <si>
    <t>Малогабаритное передающее устройство (радио-кнопка) с датчиком падения, частота 433 МГц. Температура эксплуатации от -5 до +50С.</t>
  </si>
  <si>
    <t>РСТС РПД-КН Литера 1. вар. 2. исп.1.</t>
  </si>
  <si>
    <t>Малогабаритное передающее устройство  (радио-кнопка) с возможностью подключения одного шлейфа сигнализации, частота 433 МГц. Информативность – 1 (тревога). Температура эксплуатации от -5 до +50С.</t>
  </si>
  <si>
    <t>7800</t>
  </si>
  <si>
    <t>РСТС РПУ-А исп. 1.</t>
  </si>
  <si>
    <t>Радиоприемное устройство аналоговое, для работы в качестве выносного радиоприемного устройства совместно с БОИ-6 или БОИ-96. для увеличения дальности связи до 10-15 км используются выносные антенны. Температура эксплуатации от -5 до +50С.</t>
  </si>
  <si>
    <t>9650</t>
  </si>
  <si>
    <t>РСТС РПУ-АУ.</t>
  </si>
  <si>
    <t>РПУ-А в уличном исполнении. Температура эксплуатации от -20 до +50С.</t>
  </si>
  <si>
    <t>РСТС Гермокорпус.</t>
  </si>
  <si>
    <t>Для размещения приемника РПУ-А и/или передатчика на мачте. IP55.</t>
  </si>
  <si>
    <t>10850</t>
  </si>
  <si>
    <t>РСТС РПД-РБ.</t>
  </si>
  <si>
    <t>Радиопередающее малогабаритное устройство "Радиобрелок", частота 433 МГц. Температура эксплуатации от -5 до +50°С.</t>
  </si>
  <si>
    <t>6550</t>
  </si>
  <si>
    <t>РСТС РПД-РС.</t>
  </si>
  <si>
    <t>Радиопередающее устройство для радиоохраны различных объектов, применяется совместно с ППКО "Прима-3" исп. 1., «Нота-4» и РРОП «Стрелец», 5 видов извещений, периодический контроль радиоканала. Температура эксплуатации от -30 до +50°С.</t>
  </si>
  <si>
    <t>7270</t>
  </si>
  <si>
    <t>РСТС РПД-РУ.</t>
  </si>
  <si>
    <t>Радиоудлинитель - программируемый радиопередатчик для охраны объектов с различными ППКОП, видов извещений – 7, контроль 4 входов, датчика вскрытия, периодический контроль радиоканала.</t>
  </si>
  <si>
    <t>15000</t>
  </si>
  <si>
    <t>РСТС РПД-РР.</t>
  </si>
  <si>
    <t>Ретранслятор - программируемый радиопередатчик для увеличения дальности радиосвязи. Управляется сигналами БОИ–96 и БОИ–6, видов извещений - 6, два шлейфа сигнализации, управление от электронных ключей DS 1990 A, датчик вскрытия, периодический контроль радиоканала.</t>
  </si>
  <si>
    <t>РПУ Литера 1. Исп. 1.</t>
  </si>
  <si>
    <t>Радиоприемное устройство, частота 433МГц, для приема тревожных извещений от 6 РПД-КН, РПД-РК. Температура эксплуатации от -5 до +50С.</t>
  </si>
  <si>
    <t>14800</t>
  </si>
  <si>
    <t>Клипса .</t>
  </si>
  <si>
    <t>Металлический держатель РПД-КН.</t>
  </si>
  <si>
    <t>2650</t>
  </si>
  <si>
    <t>Duracell 7K67.</t>
  </si>
  <si>
    <t>Батарея питания радиопередающего устройства.</t>
  </si>
  <si>
    <t>1750</t>
  </si>
  <si>
    <t>Дымовые:</t>
  </si>
  <si>
    <t>"Аврора ДН" (ИП 212-78)  без базы</t>
  </si>
  <si>
    <t>Дымовой оптико-электронный. Не адресный.</t>
  </si>
  <si>
    <t>"Аврора-01" (ИП 212-81) с базой.</t>
  </si>
  <si>
    <t>Автономный дымовой оптико-электронный. Работает от батареи CR123А, встроенная сирена. Батарея в комплекте. Рабочая температура от -30 до +55ºС.</t>
  </si>
  <si>
    <t>4850</t>
  </si>
  <si>
    <t>Тепловые максимальные взрывозащищенные:</t>
  </si>
  <si>
    <t>Условные обозначения комплектации вводов извещателей:</t>
  </si>
  <si>
    <t xml:space="preserve">ШТ - штуцер  для монтажа в трубной разводке с резьбой G = 1/2"; </t>
  </si>
  <si>
    <t xml:space="preserve">КВ - кабельный ввод для монтажа бронированным кабелем  или металлорукавом, диаметр брони до 12мм. </t>
  </si>
  <si>
    <t xml:space="preserve">ЗГ - оконечная заглушка; </t>
  </si>
  <si>
    <t>ОЭ - оконечный элемент контроля шлейфа со световой индикацией;</t>
  </si>
  <si>
    <t>При оформлении заявки указывать комплектацию, температурный класс и количество. "Извещатель ИП 101-07е, к2, класс В, шт - 4"</t>
  </si>
  <si>
    <t>ИП 103-2/1- к1 (ШТ+ШТ)</t>
  </si>
  <si>
    <t>ИП 103-2/1- к2 (КВ+КВ)</t>
  </si>
  <si>
    <t>ИП 103-2/1- к3 (ШТ+ЗГ)</t>
  </si>
  <si>
    <t>ИП 103-2/1- к4 (КВ+ЗГ)</t>
  </si>
  <si>
    <t>ИП 103-2/1- к5 (ШТ+ОЭ)</t>
  </si>
  <si>
    <t>ИП 103-2/1- к6 (КВ+ОЭ)</t>
  </si>
  <si>
    <t>ИП 103-2/1 классы В-Е</t>
  </si>
  <si>
    <t>ИП 101-07е- к1 (ШТ+ШТ)</t>
  </si>
  <si>
    <t>ИП 101-07е- к2 (КВ+КВ)</t>
  </si>
  <si>
    <t>ИП 101-07е- к3 (ШТ+ЗГ)</t>
  </si>
  <si>
    <t>ИП 101-07е- к4 (КВ+ЗГ)</t>
  </si>
  <si>
    <t>ИП 101-07е- к5 (ШТ+ОЭ)</t>
  </si>
  <si>
    <t>ИП 101-07е- к6 (КВ+ОЭ)</t>
  </si>
  <si>
    <t>ИП 101-07е классы А1-Е</t>
  </si>
  <si>
    <t>ИП 101-07ем- к1 (ШТ+ШТ)</t>
  </si>
  <si>
    <t>ИП 101-07ем- к2 (КВ+КВ)</t>
  </si>
  <si>
    <t>ИП 101-07ем- к3 (ШТ+ЗГ)</t>
  </si>
  <si>
    <t>ИП 101-07ем- к4 (КВ+ЗГ)</t>
  </si>
  <si>
    <t>ИП 101-07ем- к5 (ШТ+ОЭ)</t>
  </si>
  <si>
    <t>ИП 101-07ем- к6 (КВ+ОЭ)</t>
  </si>
  <si>
    <t>ИП 101-07ем  классы А1-Е</t>
  </si>
  <si>
    <t>ИП 101-07мд- к1 (ШТ+ШТ)</t>
  </si>
  <si>
    <t>ИП 101-07мд- к2 (КВ+КВ)</t>
  </si>
  <si>
    <t>ИП 101-07мд- к3 (ШТ+ЗГ)</t>
  </si>
  <si>
    <t>ИП 101-07мд- к4 (КВ+ЗГ)</t>
  </si>
  <si>
    <t>ИП 101-07мд- к5 (ШТ+ОЭ)</t>
  </si>
  <si>
    <t>ИП 101-07мд- к6 (КВ+ОЭ)</t>
  </si>
  <si>
    <t>ИП 101-07мд (максимально-дифференциальный) кл. А1R1-ЕR1</t>
  </si>
  <si>
    <t>ИП 101-07вт- к1 (ШТ+ШТ)</t>
  </si>
  <si>
    <t>ИП 101-07вт- к2 (КВ+КВ)</t>
  </si>
  <si>
    <t>ИП 101-07вт- к3 (ШТ+ЗГ)</t>
  </si>
  <si>
    <t>ИП 101-07вт- к4 (КВ+ЗГ)</t>
  </si>
  <si>
    <t>ИП 101-07вт- к5 (ШТ+ОЭ)</t>
  </si>
  <si>
    <t>ИП 101-07вт- к6 (КВ+ОЭ)</t>
  </si>
  <si>
    <t>Удлинение кабеля, за 1 м.</t>
  </si>
  <si>
    <t>ИП 101-07вт   классы D-H</t>
  </si>
  <si>
    <t>ИП 535-07е- к1 (ШТ+ШТ)</t>
  </si>
  <si>
    <t>ИП 535-07е- к2 (КВ+КВ)</t>
  </si>
  <si>
    <t>ИП 535-07е- к3 (ШТ+ЗГ)</t>
  </si>
  <si>
    <t>ИП 535-07е- к4 (КВ+ЗГ)</t>
  </si>
  <si>
    <t>взрывозащищенное исполнение</t>
  </si>
  <si>
    <t>ИП 535-07е "ПУСК" - по цене ИП 535-07е</t>
  </si>
  <si>
    <t>ККВ-07е-П  (ШТ) проходная</t>
  </si>
  <si>
    <t>ККВ-07е-У  (ШТ) угловая</t>
  </si>
  <si>
    <t>ККВ-07е-Т  (ШТ) тройниковая</t>
  </si>
  <si>
    <t>ККВ-07е-К  (ШТ) крестообразная</t>
  </si>
  <si>
    <t>ККВ-07е-П  (КВ) проходная</t>
  </si>
  <si>
    <t>ККВ-07е-У  (КВ) угловая</t>
  </si>
  <si>
    <t>ККВ-07е-Т  (КВ) тройниковая</t>
  </si>
  <si>
    <t>ККВ-07е-К  (КВ) крестообразная</t>
  </si>
  <si>
    <t>Коробки коммутационные во взрывозащищенном исполнении</t>
  </si>
  <si>
    <t>"ЭКРАН-СУа"</t>
  </si>
  <si>
    <t>Удлинение кабеля питания, за м.</t>
  </si>
  <si>
    <t xml:space="preserve">"ЭКРАН-СЗ" к1 </t>
  </si>
  <si>
    <t xml:space="preserve">"ЭКРАН-С" к1 </t>
  </si>
  <si>
    <t xml:space="preserve">"ЭКРАН-СУ" </t>
  </si>
  <si>
    <t xml:space="preserve">"ЭКРАН-С" к2 </t>
  </si>
  <si>
    <t>"ЭКРАН-СЗ" к2</t>
  </si>
  <si>
    <t>световой</t>
  </si>
  <si>
    <t>комбинированный (свето-звуковой)</t>
  </si>
  <si>
    <t>световая доп. секция</t>
  </si>
  <si>
    <t>комбинированная  доп. секция</t>
  </si>
  <si>
    <t>звуковой</t>
  </si>
  <si>
    <t>Оповещатели во взрывозащищенном исполнении</t>
  </si>
  <si>
    <t>Кран шаровый с электроприводом.  Питание 12 В, сечение 1юйм. Используется совместно с РРОП и/или блоками исполнительными радиоканальными ИБ-Р.</t>
  </si>
  <si>
    <t>Устройства управления и индикации:</t>
  </si>
  <si>
    <t>РБУ.</t>
  </si>
  <si>
    <t>Объемный. Устойчив к движению животных весом до 20 кг при контрасте температур 6ºС и до 10 кг при контрасте температур 8ºС. Дальность обнаружения 12м.</t>
  </si>
  <si>
    <t>3420</t>
  </si>
  <si>
    <t>«Икар-4» (ИО 309-19).</t>
  </si>
  <si>
    <t>2980</t>
  </si>
  <si>
    <t>«Икар-4М» (ИО 309-19/1).</t>
  </si>
  <si>
    <t>Извещатель-сигнализатор, сплошная штора в вертикальной плоскости 90º. Дальность обнаружения 6м. охрана картин и других музейных экспонатов.</t>
  </si>
  <si>
    <t>3510</t>
  </si>
  <si>
    <t>"Икар-5" (ИО 409-34).</t>
  </si>
  <si>
    <t>Исп. А. Объемный. Устойчив к движению животных массой до 40 кг при контрасте температур 6ºС и до 20 кг при контрасте температур 8ºС. Дальность обнаружения до 12м.</t>
  </si>
  <si>
    <t>4390</t>
  </si>
  <si>
    <t>"Икар-5" (ИО 309-16) вертикальная штора".</t>
  </si>
  <si>
    <t>Исп. Б поверхностный. Устойчив к движению животных массой до 40 кг при контрасте температур 6ºС и до 20 кг при контрасте температур 8ºС. Дальность обнаружения до 10м.</t>
  </si>
  <si>
    <t>4780</t>
  </si>
  <si>
    <t>"Икар-7" (ИО 409-47).</t>
  </si>
  <si>
    <t>Объемный миниатюрный, дальность обнаружения 10м.</t>
  </si>
  <si>
    <t>3150</t>
  </si>
  <si>
    <t>"Икар-7/1" (ИО 409-47/1).</t>
  </si>
  <si>
    <t>Объемный миниатюрный, Устойчив к движению животных массой до 20кг при контрасте температур 6,5ºС и до 10кг при контрасте температур 8,5ºС. Дальность обнаружения до 8м.</t>
  </si>
  <si>
    <t>Совмещенные ИК + разрушения стекла:</t>
  </si>
  <si>
    <t>"Сова-2" (ИО 315-2).</t>
  </si>
  <si>
    <t>Для подключения РРОП, АСБ-РС, РРП-240 и других приборов к компьютеру через COM/USB порты.</t>
  </si>
  <si>
    <t>Температурный детектор радиоканальный. Предупреждение технологических аварий (например, замерзания труб отопления), мониторинг температуры, системы автоматической регулировки температуры и передачи тревожного извещения на приёмно-контрольные устройства посредством беспроводного интерфейса. Возможность выбора пользователем верхнего, нижнего или обоих температурных порогов из 16-ти предустановленных значений, изменения порога "на лету", широкий диапазон измеряемых температур, программируемый "период нечувствительности", контроль связи блока обработки сигнала с датчиком температуры, датчики вскрытия и отрыва от стены, два элемента питания (основной и резервный).</t>
  </si>
  <si>
    <t>Датчик протечки воды.</t>
  </si>
  <si>
    <t>Для технологического детектора "Вода-Р".</t>
  </si>
  <si>
    <t>6000</t>
  </si>
  <si>
    <t>HC220B 1/2".</t>
  </si>
  <si>
    <t>Кран шаровый с электроприводом.  Питание 220 В, сечение 1/2 дюйма.  Используется совместно с РРОП и/или блоками исполнительными радиоканальными ИБ-Р.</t>
  </si>
  <si>
    <t>HC220B 3/4".</t>
  </si>
  <si>
    <t>Кран шаровый с электроприводом.  Питание 220 В, сечение 3/4 дюйма. Используется совместно с РРОП и/или блоками исполнительными радиоканальными ИБ-Р.</t>
  </si>
  <si>
    <t>HC220B 1".</t>
  </si>
  <si>
    <t>Кран шаровый с электроприводом. Питание 220 В, сечение 1 дюйм. Используется совместно с РРОП и/или блоками исполнительными радиоканальными ИБ-Р.</t>
  </si>
  <si>
    <t>HC12B 1/2".</t>
  </si>
  <si>
    <t>Кран шаровый с электроприводом. Питание 12 В, сечение 1/2 дюйма. Используется совместно с РРОП и/или блоками исполнительными радиоканальными ИБ-Р.</t>
  </si>
  <si>
    <t>HC12B 3/4".</t>
  </si>
  <si>
    <t>Исп. А. 2 выхода. Дальность 6 м - для акустического канала, 12 м - для ИК канала.</t>
  </si>
  <si>
    <t>Исп. Б. 1 выход. Дальность 6 м - для акустического канала, 12 м - для ИК канала.</t>
  </si>
  <si>
    <t>5550</t>
  </si>
  <si>
    <t>"Сова-3" (ИО 315-3) для установки на потолке.</t>
  </si>
  <si>
    <t>Исп. А. 2 выхода,  дальность 6 м - для акустического канала, 12 м -  для ИК канала.</t>
  </si>
  <si>
    <t>6600</t>
  </si>
  <si>
    <t>«Беркут» (ИО 315-4).</t>
  </si>
  <si>
    <t>2 выхода, дальность 6 м - для акустического канала, 6 м -  для ИК канала. Цифровая настройка. Компактный, монтаж без кронштейна.</t>
  </si>
  <si>
    <t>Пр-ва КНР</t>
  </si>
  <si>
    <t>Кран Ду-50 РПТК-50</t>
  </si>
  <si>
    <t>Пр-ва СНГ</t>
  </si>
  <si>
    <t>Чугун, угловой</t>
  </si>
  <si>
    <t>Кран Ду-65 РПТК-65</t>
  </si>
  <si>
    <t>Кран Ду-50 15БЗР</t>
  </si>
  <si>
    <t>Латунный, прямоточный</t>
  </si>
  <si>
    <t>КП(колонка пожарная).</t>
  </si>
  <si>
    <t>РСК-50.</t>
  </si>
  <si>
    <t>Рукав d-50 с ГР-50</t>
  </si>
  <si>
    <t>Рукав Д- 50 мм в комплекте с 2-мя головками ГР-50 .Для работы от пожарных кранов Ду-50</t>
  </si>
  <si>
    <t>Пр-ва Россия</t>
  </si>
  <si>
    <t>Рукав d-65 с ГР-70.</t>
  </si>
  <si>
    <t>Рукав Д-65 мм в комплекте с 2-мя головками ГР-70. Для работы от  пожарных кранов Ду-65.</t>
  </si>
  <si>
    <t>Рукав 20-ти метровый с соединительными головками. Для работы от пожарной техники.</t>
  </si>
  <si>
    <t>от 9580</t>
  </si>
  <si>
    <t>от 13500</t>
  </si>
  <si>
    <t>от 16500</t>
  </si>
  <si>
    <t>Пр-во СНГ</t>
  </si>
  <si>
    <t>от 180000 /  220000/  до 250000</t>
  </si>
  <si>
    <t xml:space="preserve"> от 250000  до 280000</t>
  </si>
  <si>
    <t>от 950</t>
  </si>
  <si>
    <t>от 750</t>
  </si>
  <si>
    <t>Масса порошка 35 кг.  Бывшие ОП-50</t>
  </si>
  <si>
    <t>Масса порошка 70 кг ± 1,5. Бывшие ОП-100</t>
  </si>
  <si>
    <t>Ствол ручной Крановый, диаметр спрыска 13 мм .</t>
  </si>
  <si>
    <t>Рукав d=50.</t>
  </si>
  <si>
    <t>Рукав d=65.</t>
  </si>
  <si>
    <t>Рукав d=80.</t>
  </si>
  <si>
    <t>Из термостойких материалов (куртка с капюшоном и полукомбинезоном). БОП-1, 1-го уровня защиты</t>
  </si>
  <si>
    <t>Из "Винилискожи-Т" (куртка с капюшоном и полукомбинезоном). БОП-3, 3-го уровня защиты</t>
  </si>
  <si>
    <t>Из брезента нового образца (куртка с капюшоном и полукомбинезоном). БОП-2, 2-го уровня защиты</t>
  </si>
  <si>
    <t>Комплект шнуров USB/COM + RS232+ Кабель Аврора–ДОР</t>
  </si>
  <si>
    <t>Радиорасширитель охранно-пожарный РРОП2.</t>
  </si>
  <si>
    <t>Возможность подключения проводных шлейфов, выходы для включение световой и звукового оповещения с контролем на обрыв и короткое замыкание, двухсторонний протокол обмена между всеми радиоустройствами Аргус-Диалог®, 10 радиочастотных каналов передачи (с автоматическим и ручным выбором), автоматический выбор разервного канала передачи (свободного от помех), динамическая маршрутизация,  разнесенный радиоприем, до 400 радиоустройств, находящихся в зоне взаимной радиовидимости на одном радиочастотном канале передачи, возможность построения полноценной адресной пожарной радиосистемы, программируемый период передачи контрольных радиосигналов от 12 с до 2 мин, криптографическая защита сигналов с механизмом динамической аутентификации, микросотовая топология системы. Питание от СЛ или 9…27В.</t>
  </si>
  <si>
    <t>Блок шлейфов сигнализации
• 8 ШС (7 типов шлейфов: охранный, тревожный, пожарный дымовой с распознаванием двойной сработки, пожарный тепловой с распознаванием двойной сработки, пожарный дымовой, пожарный тепловой, технологический);
• 2 силовых реле (7А, ~250В или =30В).
• 2 входа для управления ключами ТМ или бесконтактными картами.
Программируемые параметры: тип шлейфов, время задержки на вход/выход, режимы работы релейных выходов, режим работы прибора: автономный или в составе ИСБ "Стрелец-Интеграл".
(Для программирования необходим БПИ RS-И)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</si>
</sst>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_ ;[Red]\-0\ "/>
  </numFmts>
  <fonts count="66">
    <font>
      <sz val="10"/>
      <name val="Arial Cyr"/>
      <family val="0"/>
    </font>
    <font>
      <b/>
      <sz val="9"/>
      <color indexed="10"/>
      <name val="Verdana"/>
      <family val="2"/>
    </font>
    <font>
      <sz val="7"/>
      <name val="Verdana"/>
      <family val="2"/>
    </font>
    <font>
      <b/>
      <sz val="7"/>
      <color indexed="25"/>
      <name val="Verdana"/>
      <family val="2"/>
    </font>
    <font>
      <b/>
      <sz val="7"/>
      <color indexed="10"/>
      <name val="Verdana"/>
      <family val="2"/>
    </font>
    <font>
      <sz val="7"/>
      <color indexed="8"/>
      <name val="Verdana"/>
      <family val="2"/>
    </font>
    <font>
      <b/>
      <sz val="7"/>
      <name val="Verdana"/>
      <family val="2"/>
    </font>
    <font>
      <b/>
      <sz val="12"/>
      <color indexed="12"/>
      <name val="Verdana"/>
      <family val="2"/>
    </font>
    <font>
      <b/>
      <sz val="9"/>
      <color indexed="12"/>
      <name val="Verdana"/>
      <family val="2"/>
    </font>
    <font>
      <sz val="7"/>
      <color indexed="20"/>
      <name val="Verdana"/>
      <family val="2"/>
    </font>
    <font>
      <b/>
      <sz val="8"/>
      <color indexed="12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b/>
      <sz val="7"/>
      <color indexed="12"/>
      <name val="Verdana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16"/>
      <name val="Verdana"/>
      <family val="2"/>
    </font>
    <font>
      <b/>
      <sz val="7"/>
      <color indexed="16"/>
      <name val="Verdana"/>
      <family val="2"/>
    </font>
    <font>
      <sz val="36"/>
      <color indexed="10"/>
      <name val="Verdana"/>
      <family val="2"/>
    </font>
    <font>
      <sz val="26"/>
      <color indexed="10"/>
      <name val="Verdana"/>
      <family val="2"/>
    </font>
    <font>
      <sz val="28"/>
      <name val="Verdana"/>
      <family val="2"/>
    </font>
    <font>
      <sz val="20"/>
      <name val="Verdana"/>
      <family val="2"/>
    </font>
    <font>
      <sz val="16"/>
      <name val="Verdana"/>
      <family val="2"/>
    </font>
    <font>
      <sz val="10"/>
      <color indexed="12"/>
      <name val="Verdana"/>
      <family val="2"/>
    </font>
    <font>
      <sz val="26"/>
      <name val="Verdana"/>
      <family val="2"/>
    </font>
    <font>
      <b/>
      <sz val="14"/>
      <color indexed="12"/>
      <name val="Verdana"/>
      <family val="2"/>
    </font>
    <font>
      <sz val="14"/>
      <name val="Verdan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17"/>
      <name val="Verdana"/>
      <family val="2"/>
    </font>
    <font>
      <b/>
      <sz val="18"/>
      <color indexed="56"/>
      <name val="Cambria"/>
      <family val="2"/>
    </font>
    <font>
      <b/>
      <sz val="12"/>
      <color indexed="10"/>
      <name val="Arial Cyr"/>
      <family val="0"/>
    </font>
    <font>
      <sz val="7"/>
      <name val="Times New Roman"/>
      <family val="1"/>
    </font>
    <font>
      <b/>
      <sz val="9"/>
      <color indexed="36"/>
      <name val="Verdana"/>
      <family val="2"/>
    </font>
    <font>
      <b/>
      <sz val="8"/>
      <color indexed="36"/>
      <name val="Verdana"/>
      <family val="2"/>
    </font>
    <font>
      <b/>
      <sz val="7"/>
      <color indexed="56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34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53" fillId="0" borderId="0">
      <alignment/>
      <protection/>
    </xf>
    <xf numFmtId="0" fontId="1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justify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justify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justify" vertical="center" wrapText="1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justify" vertical="center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1" fontId="5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justify" wrapText="1"/>
      <protection hidden="1"/>
    </xf>
    <xf numFmtId="0" fontId="2" fillId="0" borderId="10" xfId="0" applyFont="1" applyBorder="1" applyAlignment="1" applyProtection="1">
      <alignment horizontal="justify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justify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justify" vertical="center" wrapText="1"/>
      <protection hidden="1"/>
    </xf>
    <xf numFmtId="0" fontId="2" fillId="0" borderId="18" xfId="0" applyFont="1" applyBorder="1" applyAlignment="1" applyProtection="1">
      <alignment horizontal="justify" vertical="center" wrapText="1"/>
      <protection hidden="1"/>
    </xf>
    <xf numFmtId="0" fontId="2" fillId="0" borderId="19" xfId="0" applyFont="1" applyBorder="1" applyAlignment="1" applyProtection="1">
      <alignment horizontal="justify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vertical="center" wrapText="1"/>
      <protection hidden="1"/>
    </xf>
    <xf numFmtId="0" fontId="2" fillId="0" borderId="19" xfId="0" applyFont="1" applyBorder="1" applyAlignment="1" applyProtection="1">
      <alignment vertical="center" wrapText="1"/>
      <protection hidden="1"/>
    </xf>
    <xf numFmtId="0" fontId="2" fillId="0" borderId="19" xfId="0" applyFont="1" applyBorder="1" applyAlignment="1" applyProtection="1">
      <alignment horizontal="justify" vertical="center"/>
      <protection hidden="1"/>
    </xf>
    <xf numFmtId="0" fontId="2" fillId="0" borderId="21" xfId="0" applyFont="1" applyBorder="1" applyAlignment="1" applyProtection="1">
      <alignment horizontal="justify" vertical="center" wrapText="1"/>
      <protection hidden="1"/>
    </xf>
    <xf numFmtId="0" fontId="2" fillId="0" borderId="14" xfId="0" applyFont="1" applyBorder="1" applyAlignment="1" applyProtection="1">
      <alignment horizontal="justify" vertical="center" wrapText="1"/>
      <protection hidden="1"/>
    </xf>
    <xf numFmtId="1" fontId="2" fillId="0" borderId="19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justify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1" fontId="5" fillId="0" borderId="19" xfId="0" applyNumberFormat="1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justify" wrapText="1"/>
      <protection hidden="1"/>
    </xf>
    <xf numFmtId="0" fontId="2" fillId="0" borderId="19" xfId="0" applyFont="1" applyBorder="1" applyAlignment="1" applyProtection="1">
      <alignment horizontal="justify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>
      <alignment vertical="center" wrapText="1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justify" vertical="center" wrapText="1"/>
      <protection hidden="1"/>
    </xf>
    <xf numFmtId="1" fontId="2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justify" vertical="center"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Alignment="1" applyProtection="1">
      <alignment horizontal="justify" vertical="center"/>
      <protection hidden="1"/>
    </xf>
    <xf numFmtId="0" fontId="2" fillId="0" borderId="22" xfId="0" applyFont="1" applyBorder="1" applyAlignment="1" applyProtection="1">
      <alignment horizontal="justify" vertical="center" wrapText="1"/>
      <protection hidden="1"/>
    </xf>
    <xf numFmtId="0" fontId="2" fillId="0" borderId="11" xfId="0" applyFont="1" applyBorder="1" applyAlignment="1" applyProtection="1">
      <alignment horizontal="justify" vertical="center" wrapText="1"/>
      <protection hidden="1"/>
    </xf>
    <xf numFmtId="0" fontId="2" fillId="0" borderId="11" xfId="0" applyFont="1" applyBorder="1" applyAlignment="1" applyProtection="1">
      <alignment horizontal="justify" vertical="center"/>
      <protection hidden="1"/>
    </xf>
    <xf numFmtId="0" fontId="2" fillId="0" borderId="26" xfId="0" applyFont="1" applyBorder="1" applyAlignment="1" applyProtection="1">
      <alignment horizontal="justify" vertical="center" wrapText="1"/>
      <protection hidden="1"/>
    </xf>
    <xf numFmtId="0" fontId="2" fillId="0" borderId="24" xfId="0" applyFont="1" applyBorder="1" applyAlignment="1" applyProtection="1">
      <alignment horizontal="justify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justify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" fillId="30" borderId="17" xfId="0" applyFont="1" applyFill="1" applyBorder="1" applyAlignment="1">
      <alignment horizontal="justify"/>
    </xf>
    <xf numFmtId="0" fontId="2" fillId="30" borderId="18" xfId="0" applyFont="1" applyFill="1" applyBorder="1" applyAlignment="1">
      <alignment horizontal="justify"/>
    </xf>
    <xf numFmtId="0" fontId="2" fillId="30" borderId="10" xfId="0" applyFont="1" applyFill="1" applyBorder="1" applyAlignment="1">
      <alignment horizontal="left" wrapText="1"/>
    </xf>
    <xf numFmtId="1" fontId="2" fillId="30" borderId="10" xfId="0" applyNumberFormat="1" applyFont="1" applyFill="1" applyBorder="1" applyAlignment="1">
      <alignment horizontal="center" vertical="center"/>
    </xf>
    <xf numFmtId="1" fontId="2" fillId="30" borderId="11" xfId="0" applyNumberFormat="1" applyFont="1" applyFill="1" applyBorder="1" applyAlignment="1">
      <alignment horizontal="center" vertical="center"/>
    </xf>
    <xf numFmtId="0" fontId="2" fillId="30" borderId="17" xfId="0" applyFont="1" applyFill="1" applyBorder="1" applyAlignment="1">
      <alignment horizontal="left" wrapText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>
      <alignment horizontal="center" vertical="center"/>
    </xf>
    <xf numFmtId="1" fontId="2" fillId="3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center" vertical="center" textRotation="90"/>
      <protection hidden="1"/>
    </xf>
    <xf numFmtId="0" fontId="22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19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wrapText="1"/>
      <protection hidden="1"/>
    </xf>
    <xf numFmtId="0" fontId="27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7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30" borderId="18" xfId="0" applyFont="1" applyFill="1" applyBorder="1" applyAlignment="1">
      <alignment horizontal="left" wrapText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15" fillId="0" borderId="17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textRotation="90" wrapText="1"/>
      <protection hidden="1"/>
    </xf>
    <xf numFmtId="0" fontId="35" fillId="0" borderId="0" xfId="0" applyFont="1" applyAlignment="1">
      <alignment/>
    </xf>
    <xf numFmtId="0" fontId="2" fillId="0" borderId="13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justify" vertical="center" wrapText="1"/>
      <protection hidden="1"/>
    </xf>
    <xf numFmtId="1" fontId="2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justify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35" xfId="0" applyNumberFormat="1" applyFont="1" applyBorder="1" applyAlignment="1" applyProtection="1">
      <alignment horizontal="center" vertical="center" wrapText="1"/>
      <protection hidden="1"/>
    </xf>
    <xf numFmtId="1" fontId="2" fillId="0" borderId="33" xfId="0" applyNumberFormat="1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1" fontId="2" fillId="0" borderId="24" xfId="0" applyNumberFormat="1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justify" vertical="center"/>
      <protection hidden="1"/>
    </xf>
    <xf numFmtId="0" fontId="2" fillId="0" borderId="17" xfId="0" applyFont="1" applyBorder="1" applyAlignment="1">
      <alignment horizontal="left" vertical="center" wrapText="1"/>
    </xf>
    <xf numFmtId="0" fontId="2" fillId="0" borderId="37" xfId="0" applyFont="1" applyBorder="1" applyAlignment="1" applyProtection="1">
      <alignment horizontal="justify" vertical="center" wrapText="1"/>
      <protection hidden="1"/>
    </xf>
    <xf numFmtId="0" fontId="2" fillId="0" borderId="38" xfId="0" applyFont="1" applyBorder="1" applyAlignment="1" applyProtection="1">
      <alignment horizontal="justify" vertical="center" wrapText="1"/>
      <protection hidden="1"/>
    </xf>
    <xf numFmtId="0" fontId="2" fillId="0" borderId="2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1" borderId="17" xfId="0" applyFont="1" applyFill="1" applyBorder="1" applyAlignment="1" applyProtection="1">
      <alignment horizontal="justify" vertical="center" wrapText="1"/>
      <protection hidden="1"/>
    </xf>
    <xf numFmtId="0" fontId="2" fillId="31" borderId="10" xfId="0" applyFont="1" applyFill="1" applyBorder="1" applyAlignment="1" applyProtection="1">
      <alignment horizontal="center" vertical="center" wrapText="1"/>
      <protection hidden="1"/>
    </xf>
    <xf numFmtId="0" fontId="2" fillId="31" borderId="10" xfId="0" applyFont="1" applyFill="1" applyBorder="1" applyAlignment="1" applyProtection="1">
      <alignment horizontal="center" vertical="center"/>
      <protection hidden="1"/>
    </xf>
    <xf numFmtId="0" fontId="2" fillId="31" borderId="16" xfId="0" applyFont="1" applyFill="1" applyBorder="1" applyAlignment="1" applyProtection="1">
      <alignment horizontal="center" vertical="center" wrapText="1"/>
      <protection hidden="1"/>
    </xf>
    <xf numFmtId="0" fontId="2" fillId="31" borderId="25" xfId="0" applyFont="1" applyFill="1" applyBorder="1" applyAlignment="1" applyProtection="1">
      <alignment horizontal="justify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0" xfId="0" applyFont="1" applyFill="1" applyBorder="1" applyAlignment="1" applyProtection="1">
      <alignment horizontal="justify" vertical="center" wrapText="1"/>
      <protection hidden="1"/>
    </xf>
    <xf numFmtId="0" fontId="2" fillId="31" borderId="13" xfId="0" applyFont="1" applyFill="1" applyBorder="1" applyAlignment="1" applyProtection="1">
      <alignment horizontal="justify" vertical="center" wrapText="1"/>
      <protection hidden="1"/>
    </xf>
    <xf numFmtId="0" fontId="2" fillId="31" borderId="18" xfId="0" applyFont="1" applyFill="1" applyBorder="1" applyAlignment="1" applyProtection="1">
      <alignment horizontal="justify" vertical="center" wrapText="1"/>
      <protection hidden="1"/>
    </xf>
    <xf numFmtId="0" fontId="2" fillId="31" borderId="19" xfId="0" applyFont="1" applyFill="1" applyBorder="1" applyAlignment="1" applyProtection="1">
      <alignment horizontal="center" vertical="center" wrapText="1"/>
      <protection hidden="1"/>
    </xf>
    <xf numFmtId="0" fontId="2" fillId="31" borderId="19" xfId="0" applyFont="1" applyFill="1" applyBorder="1" applyAlignment="1" applyProtection="1">
      <alignment horizontal="center" vertical="center"/>
      <protection hidden="1"/>
    </xf>
    <xf numFmtId="0" fontId="2" fillId="31" borderId="20" xfId="0" applyFont="1" applyFill="1" applyBorder="1" applyAlignment="1" applyProtection="1">
      <alignment horizontal="center" vertical="center" wrapText="1"/>
      <protection hidden="1"/>
    </xf>
    <xf numFmtId="0" fontId="2" fillId="32" borderId="25" xfId="0" applyFont="1" applyFill="1" applyBorder="1" applyAlignment="1" applyProtection="1">
      <alignment horizontal="justify" vertical="center" wrapText="1"/>
      <protection hidden="1"/>
    </xf>
    <xf numFmtId="0" fontId="2" fillId="32" borderId="13" xfId="0" applyFont="1" applyFill="1" applyBorder="1" applyAlignment="1" applyProtection="1">
      <alignment horizontal="justify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 wrapText="1"/>
      <protection hidden="1"/>
    </xf>
    <xf numFmtId="0" fontId="2" fillId="32" borderId="17" xfId="0" applyFont="1" applyFill="1" applyBorder="1" applyAlignment="1" applyProtection="1">
      <alignment horizontal="justify" vertical="center" wrapText="1"/>
      <protection hidden="1"/>
    </xf>
    <xf numFmtId="0" fontId="2" fillId="32" borderId="10" xfId="0" applyFont="1" applyFill="1" applyBorder="1" applyAlignment="1" applyProtection="1">
      <alignment horizontal="justify" vertical="center" wrapText="1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6" xfId="0" applyFont="1" applyFill="1" applyBorder="1" applyAlignment="1" applyProtection="1">
      <alignment horizontal="center" vertical="center" wrapText="1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2" fillId="32" borderId="18" xfId="0" applyFont="1" applyFill="1" applyBorder="1" applyAlignment="1" applyProtection="1">
      <alignment horizontal="justify" vertical="center" wrapText="1"/>
      <protection hidden="1"/>
    </xf>
    <xf numFmtId="0" fontId="2" fillId="32" borderId="19" xfId="0" applyFont="1" applyFill="1" applyBorder="1" applyAlignment="1" applyProtection="1">
      <alignment horizontal="center" vertical="center" wrapText="1"/>
      <protection hidden="1"/>
    </xf>
    <xf numFmtId="0" fontId="2" fillId="32" borderId="19" xfId="0" applyFont="1" applyFill="1" applyBorder="1" applyAlignment="1" applyProtection="1">
      <alignment horizontal="center" vertical="center"/>
      <protection hidden="1"/>
    </xf>
    <xf numFmtId="0" fontId="2" fillId="32" borderId="20" xfId="0" applyFont="1" applyFill="1" applyBorder="1" applyAlignment="1" applyProtection="1">
      <alignment horizontal="center" vertical="center" wrapText="1"/>
      <protection hidden="1"/>
    </xf>
    <xf numFmtId="0" fontId="2" fillId="31" borderId="32" xfId="0" applyFont="1" applyFill="1" applyBorder="1" applyAlignment="1" applyProtection="1">
      <alignment horizontal="center" vertical="center" wrapText="1"/>
      <protection hidden="1"/>
    </xf>
    <xf numFmtId="0" fontId="2" fillId="31" borderId="19" xfId="0" applyFont="1" applyFill="1" applyBorder="1" applyAlignment="1" applyProtection="1">
      <alignment horizontal="justify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2" fillId="32" borderId="26" xfId="0" applyFont="1" applyFill="1" applyBorder="1" applyAlignment="1" applyProtection="1">
      <alignment horizontal="justify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2" fillId="32" borderId="23" xfId="0" applyFont="1" applyFill="1" applyBorder="1" applyAlignment="1" applyProtection="1">
      <alignment horizontal="center" vertical="center" wrapText="1"/>
      <protection hidden="1"/>
    </xf>
    <xf numFmtId="0" fontId="2" fillId="32" borderId="28" xfId="0" applyFont="1" applyFill="1" applyBorder="1" applyAlignment="1" applyProtection="1">
      <alignment horizontal="justify" vertical="center" wrapText="1"/>
      <protection hidden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 textRotation="90" wrapText="1"/>
      <protection hidden="1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justify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wrapText="1"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4" fillId="0" borderId="16" xfId="0" applyFont="1" applyBorder="1" applyAlignment="1" applyProtection="1">
      <alignment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justify" vertical="center" wrapText="1"/>
      <protection hidden="1"/>
    </xf>
    <xf numFmtId="0" fontId="2" fillId="0" borderId="10" xfId="0" applyFont="1" applyBorder="1" applyAlignment="1" applyProtection="1">
      <alignment horizontal="justify" vertical="center" wrapText="1"/>
      <protection hidden="1"/>
    </xf>
    <xf numFmtId="0" fontId="19" fillId="0" borderId="21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5" fillId="0" borderId="17" xfId="0" applyFont="1" applyBorder="1" applyAlignment="1" applyProtection="1">
      <alignment horizontal="justify" vertical="center" wrapText="1"/>
      <protection hidden="1"/>
    </xf>
    <xf numFmtId="0" fontId="2" fillId="0" borderId="18" xfId="0" applyFont="1" applyBorder="1" applyAlignment="1" applyProtection="1">
      <alignment horizontal="justify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32" borderId="34" xfId="0" applyFont="1" applyFill="1" applyBorder="1" applyAlignment="1" applyProtection="1">
      <alignment horizontal="center" vertical="center"/>
      <protection hidden="1"/>
    </xf>
    <xf numFmtId="0" fontId="2" fillId="32" borderId="12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37" fillId="0" borderId="45" xfId="0" applyFont="1" applyBorder="1" applyAlignment="1" applyProtection="1">
      <alignment horizontal="center" vertical="center" wrapText="1"/>
      <protection hidden="1"/>
    </xf>
    <xf numFmtId="0" fontId="37" fillId="0" borderId="46" xfId="0" applyFont="1" applyBorder="1" applyAlignment="1" applyProtection="1">
      <alignment horizontal="center" vertical="center" wrapText="1"/>
      <protection hidden="1"/>
    </xf>
    <xf numFmtId="0" fontId="37" fillId="0" borderId="47" xfId="0" applyFont="1" applyBorder="1" applyAlignment="1" applyProtection="1">
      <alignment horizontal="center" vertical="center" wrapText="1"/>
      <protection hidden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justify" vertical="center" wrapText="1"/>
      <protection hidden="1"/>
    </xf>
    <xf numFmtId="0" fontId="2" fillId="0" borderId="25" xfId="0" applyFont="1" applyBorder="1" applyAlignment="1" applyProtection="1">
      <alignment horizontal="justify" vertical="center" wrapText="1"/>
      <protection hidden="1"/>
    </xf>
    <xf numFmtId="0" fontId="1" fillId="0" borderId="41" xfId="0" applyFont="1" applyBorder="1" applyAlignment="1" applyProtection="1">
      <alignment horizontal="justify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26" xfId="0" applyFont="1" applyBorder="1" applyAlignment="1" applyProtection="1">
      <alignment horizontal="justify" vertical="center" wrapText="1"/>
      <protection hidden="1"/>
    </xf>
    <xf numFmtId="0" fontId="2" fillId="32" borderId="10" xfId="0" applyFont="1" applyFill="1" applyBorder="1" applyAlignment="1" applyProtection="1">
      <alignment horizontal="justify" vertical="center" wrapText="1"/>
      <protection hidden="1"/>
    </xf>
    <xf numFmtId="0" fontId="2" fillId="32" borderId="11" xfId="0" applyFont="1" applyFill="1" applyBorder="1" applyAlignment="1" applyProtection="1">
      <alignment horizontal="justify" vertical="center" wrapText="1"/>
      <protection hidden="1"/>
    </xf>
    <xf numFmtId="0" fontId="2" fillId="32" borderId="24" xfId="0" applyFont="1" applyFill="1" applyBorder="1" applyAlignment="1" applyProtection="1">
      <alignment horizontal="justify" vertical="center" wrapText="1"/>
      <protection hidden="1"/>
    </xf>
    <xf numFmtId="0" fontId="38" fillId="32" borderId="37" xfId="0" applyFont="1" applyFill="1" applyBorder="1" applyAlignment="1" applyProtection="1">
      <alignment horizontal="center" vertical="center" wrapText="1"/>
      <protection hidden="1"/>
    </xf>
    <xf numFmtId="0" fontId="38" fillId="32" borderId="49" xfId="0" applyFont="1" applyFill="1" applyBorder="1" applyAlignment="1" applyProtection="1">
      <alignment horizontal="center" vertical="center" wrapText="1"/>
      <protection hidden="1"/>
    </xf>
    <xf numFmtId="0" fontId="38" fillId="32" borderId="50" xfId="0" applyFont="1" applyFill="1" applyBorder="1" applyAlignment="1" applyProtection="1">
      <alignment horizontal="center" vertical="center" wrapText="1"/>
      <protection hidden="1"/>
    </xf>
    <xf numFmtId="0" fontId="37" fillId="31" borderId="28" xfId="0" applyFont="1" applyFill="1" applyBorder="1" applyAlignment="1" applyProtection="1">
      <alignment horizontal="center" vertical="center" wrapText="1"/>
      <protection hidden="1"/>
    </xf>
    <xf numFmtId="0" fontId="37" fillId="31" borderId="51" xfId="0" applyFont="1" applyFill="1" applyBorder="1" applyAlignment="1" applyProtection="1">
      <alignment horizontal="center" vertical="center" wrapText="1"/>
      <protection hidden="1"/>
    </xf>
    <xf numFmtId="0" fontId="37" fillId="31" borderId="5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justify" vertical="center" wrapText="1"/>
      <protection hidden="1"/>
    </xf>
    <xf numFmtId="0" fontId="2" fillId="0" borderId="11" xfId="0" applyFont="1" applyBorder="1" applyAlignment="1" applyProtection="1">
      <alignment horizontal="justify" vertical="center" wrapText="1"/>
      <protection hidden="1"/>
    </xf>
    <xf numFmtId="0" fontId="2" fillId="0" borderId="24" xfId="0" applyFont="1" applyBorder="1" applyAlignment="1" applyProtection="1">
      <alignment horizontal="justify" vertical="center" wrapText="1"/>
      <protection hidden="1"/>
    </xf>
    <xf numFmtId="0" fontId="2" fillId="0" borderId="13" xfId="0" applyFont="1" applyBorder="1" applyAlignment="1" applyProtection="1">
      <alignment horizontal="justify" vertical="center" wrapText="1"/>
      <protection hidden="1"/>
    </xf>
    <xf numFmtId="0" fontId="2" fillId="32" borderId="22" xfId="0" applyFont="1" applyFill="1" applyBorder="1" applyAlignment="1" applyProtection="1">
      <alignment horizontal="justify" vertical="center" wrapText="1"/>
      <protection hidden="1"/>
    </xf>
    <xf numFmtId="0" fontId="2" fillId="32" borderId="26" xfId="0" applyFont="1" applyFill="1" applyBorder="1" applyAlignment="1" applyProtection="1">
      <alignment horizontal="justify" vertical="center" wrapText="1"/>
      <protection hidden="1"/>
    </xf>
    <xf numFmtId="0" fontId="2" fillId="32" borderId="25" xfId="0" applyFont="1" applyFill="1" applyBorder="1" applyAlignment="1" applyProtection="1">
      <alignment horizontal="justify" vertical="center" wrapText="1"/>
      <protection hidden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32" borderId="28" xfId="0" applyFont="1" applyFill="1" applyBorder="1" applyAlignment="1" applyProtection="1">
      <alignment horizontal="justify" vertical="center" wrapText="1"/>
      <protection hidden="1"/>
    </xf>
    <xf numFmtId="0" fontId="2" fillId="32" borderId="51" xfId="0" applyFont="1" applyFill="1" applyBorder="1" applyAlignment="1" applyProtection="1">
      <alignment horizontal="justify" vertical="center" wrapText="1"/>
      <protection hidden="1"/>
    </xf>
    <xf numFmtId="0" fontId="2" fillId="32" borderId="52" xfId="0" applyFont="1" applyFill="1" applyBorder="1" applyAlignment="1" applyProtection="1">
      <alignment horizontal="justify" vertical="center" wrapText="1"/>
      <protection hidden="1"/>
    </xf>
    <xf numFmtId="0" fontId="2" fillId="32" borderId="33" xfId="0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 horizontal="center" wrapText="1"/>
      <protection hidden="1"/>
    </xf>
    <xf numFmtId="0" fontId="9" fillId="0" borderId="19" xfId="0" applyFont="1" applyBorder="1" applyAlignment="1" applyProtection="1">
      <alignment horizontal="center" wrapText="1"/>
      <protection hidden="1"/>
    </xf>
    <xf numFmtId="0" fontId="9" fillId="0" borderId="20" xfId="0" applyFont="1" applyBorder="1" applyAlignment="1" applyProtection="1">
      <alignment horizontal="center" wrapText="1"/>
      <protection hidden="1"/>
    </xf>
    <xf numFmtId="49" fontId="9" fillId="0" borderId="53" xfId="0" applyNumberFormat="1" applyFont="1" applyBorder="1" applyAlignment="1" applyProtection="1">
      <alignment horizontal="center" vertical="center" wrapText="1"/>
      <protection hidden="1"/>
    </xf>
    <xf numFmtId="49" fontId="9" fillId="0" borderId="0" xfId="0" applyNumberFormat="1" applyFont="1" applyBorder="1" applyAlignment="1" applyProtection="1">
      <alignment horizontal="center" vertical="center" wrapText="1"/>
      <protection hidden="1"/>
    </xf>
    <xf numFmtId="49" fontId="9" fillId="0" borderId="54" xfId="0" applyNumberFormat="1" applyFont="1" applyBorder="1" applyAlignment="1" applyProtection="1">
      <alignment horizontal="center" vertical="center" wrapText="1"/>
      <protection hidden="1"/>
    </xf>
    <xf numFmtId="49" fontId="9" fillId="0" borderId="55" xfId="0" applyNumberFormat="1" applyFont="1" applyBorder="1" applyAlignment="1" applyProtection="1">
      <alignment horizontal="center" vertical="center" wrapText="1"/>
      <protection hidden="1"/>
    </xf>
    <xf numFmtId="49" fontId="9" fillId="0" borderId="46" xfId="0" applyNumberFormat="1" applyFont="1" applyBorder="1" applyAlignment="1" applyProtection="1">
      <alignment horizontal="center" vertical="center" wrapText="1"/>
      <protection hidden="1"/>
    </xf>
    <xf numFmtId="49" fontId="9" fillId="0" borderId="56" xfId="0" applyNumberFormat="1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wrapText="1"/>
      <protection hidden="1"/>
    </xf>
    <xf numFmtId="0" fontId="9" fillId="0" borderId="10" xfId="0" applyFont="1" applyBorder="1" applyAlignment="1" applyProtection="1">
      <alignment wrapText="1"/>
      <protection hidden="1"/>
    </xf>
    <xf numFmtId="0" fontId="9" fillId="0" borderId="16" xfId="0" applyFont="1" applyBorder="1" applyAlignment="1" applyProtection="1">
      <alignment wrapText="1"/>
      <protection hidden="1"/>
    </xf>
    <xf numFmtId="0" fontId="2" fillId="0" borderId="57" xfId="0" applyFont="1" applyBorder="1" applyAlignment="1" applyProtection="1">
      <alignment horizontal="left" vertical="center" wrapText="1"/>
      <protection hidden="1"/>
    </xf>
    <xf numFmtId="0" fontId="2" fillId="0" borderId="29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58" xfId="0" applyFont="1" applyBorder="1" applyAlignment="1" applyProtection="1">
      <alignment horizontal="center" vertical="center" wrapText="1"/>
      <protection hidden="1"/>
    </xf>
    <xf numFmtId="0" fontId="9" fillId="0" borderId="59" xfId="0" applyFont="1" applyBorder="1" applyAlignment="1" applyProtection="1">
      <alignment horizontal="center" vertical="center" wrapText="1"/>
      <protection hidden="1"/>
    </xf>
    <xf numFmtId="0" fontId="9" fillId="0" borderId="6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center" wrapText="1"/>
      <protection hidden="1"/>
    </xf>
    <xf numFmtId="0" fontId="9" fillId="0" borderId="51" xfId="0" applyFont="1" applyBorder="1" applyAlignment="1" applyProtection="1">
      <alignment horizontal="center" wrapText="1"/>
      <protection hidden="1"/>
    </xf>
    <xf numFmtId="0" fontId="9" fillId="0" borderId="52" xfId="0" applyFont="1" applyBorder="1" applyAlignment="1" applyProtection="1">
      <alignment horizont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9" fillId="0" borderId="16" xfId="0" applyFont="1" applyBorder="1" applyAlignment="1" applyProtection="1">
      <alignment horizontal="center" wrapText="1"/>
      <protection hidden="1"/>
    </xf>
    <xf numFmtId="0" fontId="9" fillId="0" borderId="18" xfId="0" applyFont="1" applyBorder="1" applyAlignment="1" applyProtection="1">
      <alignment wrapText="1"/>
      <protection hidden="1"/>
    </xf>
    <xf numFmtId="0" fontId="9" fillId="0" borderId="19" xfId="0" applyFont="1" applyBorder="1" applyAlignment="1" applyProtection="1">
      <alignment wrapText="1"/>
      <protection hidden="1"/>
    </xf>
    <xf numFmtId="0" fontId="9" fillId="0" borderId="2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8" fillId="0" borderId="53" xfId="0" applyFont="1" applyBorder="1" applyAlignment="1" applyProtection="1">
      <alignment vertical="center"/>
      <protection hidden="1"/>
    </xf>
    <xf numFmtId="0" fontId="8" fillId="0" borderId="54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justify" vertical="center"/>
      <protection hidden="1"/>
    </xf>
    <xf numFmtId="0" fontId="9" fillId="0" borderId="45" xfId="0" applyFont="1" applyBorder="1" applyAlignment="1" applyProtection="1">
      <alignment horizontal="center" wrapText="1"/>
      <protection hidden="1"/>
    </xf>
    <xf numFmtId="0" fontId="9" fillId="0" borderId="46" xfId="0" applyFont="1" applyBorder="1" applyAlignment="1" applyProtection="1">
      <alignment horizontal="center" wrapText="1"/>
      <protection hidden="1"/>
    </xf>
    <xf numFmtId="0" fontId="9" fillId="0" borderId="47" xfId="0" applyFont="1" applyBorder="1" applyAlignment="1" applyProtection="1">
      <alignment horizontal="center" wrapText="1"/>
      <protection hidden="1"/>
    </xf>
    <xf numFmtId="0" fontId="2" fillId="0" borderId="19" xfId="0" applyFont="1" applyBorder="1" applyAlignment="1" applyProtection="1">
      <alignment horizontal="justify" vertical="center"/>
      <protection hidden="1"/>
    </xf>
    <xf numFmtId="0" fontId="9" fillId="0" borderId="61" xfId="0" applyFont="1" applyBorder="1" applyAlignment="1" applyProtection="1">
      <alignment horizontal="center" wrapText="1"/>
      <protection hidden="1"/>
    </xf>
    <xf numFmtId="0" fontId="9" fillId="0" borderId="40" xfId="0" applyFont="1" applyBorder="1" applyAlignment="1" applyProtection="1">
      <alignment horizontal="center" wrapText="1"/>
      <protection hidden="1"/>
    </xf>
    <xf numFmtId="0" fontId="9" fillId="0" borderId="62" xfId="0" applyFont="1" applyBorder="1" applyAlignment="1" applyProtection="1">
      <alignment horizontal="center" wrapText="1"/>
      <protection hidden="1"/>
    </xf>
    <xf numFmtId="0" fontId="9" fillId="0" borderId="3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31" xfId="0" applyFont="1" applyBorder="1" applyAlignment="1" applyProtection="1">
      <alignment horizont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center" vertical="center" wrapText="1"/>
      <protection hidden="1"/>
    </xf>
    <xf numFmtId="0" fontId="9" fillId="0" borderId="64" xfId="0" applyFont="1" applyBorder="1" applyAlignment="1" applyProtection="1">
      <alignment horizontal="center" vertical="center" wrapText="1"/>
      <protection hidden="1"/>
    </xf>
    <xf numFmtId="0" fontId="28" fillId="0" borderId="41" xfId="0" applyFont="1" applyBorder="1" applyAlignment="1" applyProtection="1">
      <alignment vertical="center"/>
      <protection hidden="1"/>
    </xf>
    <xf numFmtId="0" fontId="13" fillId="0" borderId="28" xfId="0" applyFont="1" applyBorder="1" applyAlignment="1" applyProtection="1">
      <alignment/>
      <protection hidden="1"/>
    </xf>
    <xf numFmtId="0" fontId="13" fillId="0" borderId="51" xfId="0" applyFont="1" applyBorder="1" applyAlignment="1" applyProtection="1">
      <alignment/>
      <protection hidden="1"/>
    </xf>
    <xf numFmtId="0" fontId="13" fillId="0" borderId="52" xfId="0" applyFont="1" applyBorder="1" applyAlignment="1" applyProtection="1">
      <alignment/>
      <protection hidden="1"/>
    </xf>
    <xf numFmtId="0" fontId="8" fillId="0" borderId="40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2" fillId="0" borderId="21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31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31" xfId="0" applyFont="1" applyBorder="1" applyAlignment="1" applyProtection="1">
      <alignment horizontal="justify" vertical="center" wrapText="1"/>
      <protection hidden="1"/>
    </xf>
    <xf numFmtId="0" fontId="13" fillId="0" borderId="28" xfId="0" applyFont="1" applyBorder="1" applyAlignment="1" applyProtection="1">
      <alignment wrapText="1"/>
      <protection hidden="1"/>
    </xf>
    <xf numFmtId="0" fontId="13" fillId="0" borderId="51" xfId="0" applyFont="1" applyBorder="1" applyAlignment="1" applyProtection="1">
      <alignment wrapText="1"/>
      <protection hidden="1"/>
    </xf>
    <xf numFmtId="0" fontId="13" fillId="0" borderId="52" xfId="0" applyFont="1" applyBorder="1" applyAlignment="1" applyProtection="1">
      <alignment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13" fillId="0" borderId="17" xfId="0" applyFont="1" applyBorder="1" applyAlignment="1" applyProtection="1">
      <alignment wrapText="1"/>
      <protection hidden="1"/>
    </xf>
    <xf numFmtId="0" fontId="13" fillId="0" borderId="10" xfId="0" applyFont="1" applyBorder="1" applyAlignment="1" applyProtection="1">
      <alignment wrapText="1"/>
      <protection hidden="1"/>
    </xf>
    <xf numFmtId="0" fontId="13" fillId="0" borderId="16" xfId="0" applyFont="1" applyBorder="1" applyAlignment="1" applyProtection="1">
      <alignment wrapText="1"/>
      <protection hidden="1"/>
    </xf>
    <xf numFmtId="0" fontId="13" fillId="0" borderId="17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13" fillId="0" borderId="16" xfId="0" applyFont="1" applyBorder="1" applyAlignment="1" applyProtection="1">
      <alignment/>
      <protection hidden="1"/>
    </xf>
    <xf numFmtId="0" fontId="28" fillId="0" borderId="29" xfId="0" applyFont="1" applyBorder="1" applyAlignment="1" applyProtection="1">
      <alignment vertical="center"/>
      <protection hidden="1"/>
    </xf>
    <xf numFmtId="0" fontId="13" fillId="0" borderId="45" xfId="0" applyFont="1" applyBorder="1" applyAlignment="1" applyProtection="1">
      <alignment/>
      <protection hidden="1"/>
    </xf>
    <xf numFmtId="0" fontId="13" fillId="0" borderId="46" xfId="0" applyFont="1" applyBorder="1" applyAlignment="1" applyProtection="1">
      <alignment/>
      <protection hidden="1"/>
    </xf>
    <xf numFmtId="0" fontId="13" fillId="0" borderId="47" xfId="0" applyFont="1" applyBorder="1" applyAlignment="1" applyProtection="1">
      <alignment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0" borderId="59" xfId="0" applyFont="1" applyBorder="1" applyAlignment="1" applyProtection="1">
      <alignment vertical="center" wrapText="1"/>
      <protection hidden="1"/>
    </xf>
    <xf numFmtId="0" fontId="2" fillId="0" borderId="65" xfId="0" applyFont="1" applyBorder="1" applyAlignment="1" applyProtection="1">
      <alignment vertical="center" wrapText="1"/>
      <protection hidden="1"/>
    </xf>
    <xf numFmtId="0" fontId="2" fillId="0" borderId="48" xfId="0" applyFont="1" applyBorder="1" applyAlignment="1" applyProtection="1">
      <alignment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571500</xdr:rowOff>
    </xdr:to>
    <xdr:grpSp>
      <xdr:nvGrpSpPr>
        <xdr:cNvPr id="1" name="Group 1424"/>
        <xdr:cNvGrpSpPr>
          <a:grpSpLocks/>
        </xdr:cNvGrpSpPr>
      </xdr:nvGrpSpPr>
      <xdr:grpSpPr>
        <a:xfrm>
          <a:off x="1533525" y="25307925"/>
          <a:ext cx="0" cy="571500"/>
          <a:chOff x="104" y="1536"/>
          <a:chExt cx="98" cy="66"/>
        </a:xfrm>
        <a:solidFill>
          <a:srgbClr val="FFFFFF"/>
        </a:solidFill>
      </xdr:grpSpPr>
      <xdr:sp>
        <xdr:nvSpPr>
          <xdr:cNvPr id="2" name="AutoShape 1425"/>
          <xdr:cNvSpPr>
            <a:spLocks/>
          </xdr:cNvSpPr>
        </xdr:nvSpPr>
        <xdr:spPr>
          <a:xfrm>
            <a:off x="104" y="1536"/>
            <a:ext cx="98" cy="66"/>
          </a:xfrm>
          <a:prstGeom prst="irregularSeal2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G110"/>
  <sheetViews>
    <sheetView zoomScalePageLayoutView="0" workbookViewId="0" topLeftCell="A81">
      <selection activeCell="J93" sqref="J93"/>
    </sheetView>
  </sheetViews>
  <sheetFormatPr defaultColWidth="9.125" defaultRowHeight="12.75"/>
  <cols>
    <col min="1" max="1" width="1.4921875" style="3" customWidth="1"/>
    <col min="2" max="2" width="16.375" style="1" customWidth="1"/>
    <col min="3" max="3" width="42.375" style="1" customWidth="1"/>
    <col min="4" max="4" width="6.50390625" style="2" customWidth="1"/>
    <col min="5" max="5" width="9.125" style="2" customWidth="1"/>
    <col min="6" max="6" width="10.125" style="2" customWidth="1"/>
    <col min="7" max="7" width="11.625" style="2" customWidth="1"/>
    <col min="8" max="8" width="12.875" style="3" customWidth="1"/>
    <col min="9" max="9" width="4.875" style="3" customWidth="1"/>
    <col min="10" max="16384" width="9.125" style="3" customWidth="1"/>
  </cols>
  <sheetData>
    <row r="2" spans="2:7" ht="15.75">
      <c r="B2" s="213" t="s">
        <v>916</v>
      </c>
      <c r="C2" s="213"/>
      <c r="D2" s="213"/>
      <c r="E2" s="213"/>
      <c r="F2" s="213"/>
      <c r="G2" s="213"/>
    </row>
    <row r="3" ht="12.75" thickBot="1">
      <c r="B3" s="4" t="s">
        <v>451</v>
      </c>
    </row>
    <row r="4" spans="2:7" ht="12" customHeight="1">
      <c r="B4" s="220" t="s">
        <v>452</v>
      </c>
      <c r="C4" s="222" t="s">
        <v>453</v>
      </c>
      <c r="D4" s="222" t="s">
        <v>454</v>
      </c>
      <c r="E4" s="222" t="s">
        <v>455</v>
      </c>
      <c r="F4" s="222"/>
      <c r="G4" s="224" t="s">
        <v>456</v>
      </c>
    </row>
    <row r="5" spans="2:7" ht="12">
      <c r="B5" s="221"/>
      <c r="C5" s="223"/>
      <c r="D5" s="223"/>
      <c r="E5" s="6" t="s">
        <v>457</v>
      </c>
      <c r="F5" s="6" t="s">
        <v>458</v>
      </c>
      <c r="G5" s="225"/>
    </row>
    <row r="6" spans="2:7" ht="12">
      <c r="B6" s="226" t="s">
        <v>405</v>
      </c>
      <c r="C6" s="227"/>
      <c r="D6" s="227"/>
      <c r="E6" s="227"/>
      <c r="F6" s="227"/>
      <c r="G6" s="228"/>
    </row>
    <row r="7" spans="2:7" ht="10.5" customHeight="1">
      <c r="B7" s="38" t="s">
        <v>459</v>
      </c>
      <c r="C7" s="7" t="s">
        <v>460</v>
      </c>
      <c r="D7" s="5" t="s">
        <v>461</v>
      </c>
      <c r="E7" s="5">
        <v>1900</v>
      </c>
      <c r="F7" s="5">
        <v>2000</v>
      </c>
      <c r="G7" s="211"/>
    </row>
    <row r="8" spans="2:7" ht="10.5" customHeight="1">
      <c r="B8" s="38" t="s">
        <v>463</v>
      </c>
      <c r="C8" s="7" t="s">
        <v>760</v>
      </c>
      <c r="D8" s="5" t="s">
        <v>461</v>
      </c>
      <c r="E8" s="5">
        <v>3500</v>
      </c>
      <c r="F8" s="5">
        <v>3800</v>
      </c>
      <c r="G8" s="39"/>
    </row>
    <row r="9" spans="2:7" ht="10.5" customHeight="1">
      <c r="B9" s="38" t="s">
        <v>464</v>
      </c>
      <c r="C9" s="7" t="s">
        <v>465</v>
      </c>
      <c r="D9" s="5" t="s">
        <v>461</v>
      </c>
      <c r="E9" s="5">
        <v>4350</v>
      </c>
      <c r="F9" s="5">
        <v>4800</v>
      </c>
      <c r="G9" s="39"/>
    </row>
    <row r="10" spans="2:7" ht="12">
      <c r="B10" s="217" t="s">
        <v>404</v>
      </c>
      <c r="C10" s="218"/>
      <c r="D10" s="218"/>
      <c r="E10" s="218"/>
      <c r="F10" s="218"/>
      <c r="G10" s="219"/>
    </row>
    <row r="11" spans="2:7" ht="10.5" customHeight="1">
      <c r="B11" s="38" t="s">
        <v>466</v>
      </c>
      <c r="C11" s="7" t="s">
        <v>1466</v>
      </c>
      <c r="D11" s="5" t="s">
        <v>461</v>
      </c>
      <c r="E11" s="5">
        <v>22300</v>
      </c>
      <c r="F11" s="5">
        <v>24800</v>
      </c>
      <c r="G11" s="211"/>
    </row>
    <row r="12" spans="2:7" ht="10.5" customHeight="1">
      <c r="B12" s="212" t="s">
        <v>406</v>
      </c>
      <c r="C12" s="7" t="s">
        <v>1467</v>
      </c>
      <c r="D12" s="5" t="s">
        <v>461</v>
      </c>
      <c r="E12" s="5">
        <v>36800</v>
      </c>
      <c r="F12" s="5">
        <v>40100</v>
      </c>
      <c r="G12" s="39"/>
    </row>
    <row r="13" spans="2:7" ht="12">
      <c r="B13" s="217" t="s">
        <v>468</v>
      </c>
      <c r="C13" s="218"/>
      <c r="D13" s="218"/>
      <c r="E13" s="218"/>
      <c r="F13" s="218"/>
      <c r="G13" s="219"/>
    </row>
    <row r="14" spans="2:7" ht="10.5" customHeight="1">
      <c r="B14" s="38" t="s">
        <v>469</v>
      </c>
      <c r="C14" s="7" t="s">
        <v>470</v>
      </c>
      <c r="D14" s="5" t="s">
        <v>461</v>
      </c>
      <c r="E14" s="5">
        <v>4680</v>
      </c>
      <c r="F14" s="5">
        <v>5200</v>
      </c>
      <c r="G14" s="39"/>
    </row>
    <row r="15" spans="2:7" ht="10.5" customHeight="1">
      <c r="B15" s="38" t="s">
        <v>471</v>
      </c>
      <c r="C15" s="7" t="s">
        <v>472</v>
      </c>
      <c r="D15" s="5" t="s">
        <v>461</v>
      </c>
      <c r="E15" s="5">
        <v>5490</v>
      </c>
      <c r="F15" s="5">
        <v>6100</v>
      </c>
      <c r="G15" s="39"/>
    </row>
    <row r="16" spans="2:7" ht="10.5" customHeight="1">
      <c r="B16" s="38" t="s">
        <v>473</v>
      </c>
      <c r="C16" s="7" t="s">
        <v>883</v>
      </c>
      <c r="D16" s="5" t="s">
        <v>461</v>
      </c>
      <c r="E16" s="5">
        <v>9200</v>
      </c>
      <c r="F16" s="5">
        <v>9500</v>
      </c>
      <c r="G16" s="39"/>
    </row>
    <row r="17" spans="2:7" ht="12">
      <c r="B17" s="217" t="s">
        <v>408</v>
      </c>
      <c r="C17" s="218"/>
      <c r="D17" s="218"/>
      <c r="E17" s="218"/>
      <c r="F17" s="218"/>
      <c r="G17" s="219"/>
    </row>
    <row r="18" spans="2:7" ht="12">
      <c r="B18" s="38" t="s">
        <v>407</v>
      </c>
      <c r="C18" s="7" t="s">
        <v>410</v>
      </c>
      <c r="D18" s="5" t="s">
        <v>461</v>
      </c>
      <c r="E18" s="5">
        <v>13800</v>
      </c>
      <c r="F18" s="5">
        <v>15500</v>
      </c>
      <c r="G18" s="37" t="s">
        <v>467</v>
      </c>
    </row>
    <row r="19" spans="2:7" ht="12.75" thickBot="1">
      <c r="B19" s="44" t="s">
        <v>409</v>
      </c>
      <c r="C19" s="45" t="s">
        <v>411</v>
      </c>
      <c r="D19" s="41" t="s">
        <v>461</v>
      </c>
      <c r="E19" s="41" t="s">
        <v>481</v>
      </c>
      <c r="F19" s="41">
        <v>98000</v>
      </c>
      <c r="G19" s="42" t="s">
        <v>467</v>
      </c>
    </row>
    <row r="20" spans="2:7" ht="12">
      <c r="B20" s="214" t="s">
        <v>1087</v>
      </c>
      <c r="C20" s="214"/>
      <c r="D20" s="214"/>
      <c r="E20" s="214"/>
      <c r="F20" s="214"/>
      <c r="G20" s="214"/>
    </row>
    <row r="21" spans="2:7" ht="12.75" thickBot="1">
      <c r="B21" s="215" t="s">
        <v>1088</v>
      </c>
      <c r="C21" s="215"/>
      <c r="D21" s="215"/>
      <c r="E21" s="215"/>
      <c r="F21" s="215"/>
      <c r="G21" s="215"/>
    </row>
    <row r="22" spans="2:7" ht="10.5" customHeight="1">
      <c r="B22" s="220" t="s">
        <v>452</v>
      </c>
      <c r="C22" s="222" t="s">
        <v>453</v>
      </c>
      <c r="D22" s="222" t="s">
        <v>454</v>
      </c>
      <c r="E22" s="222" t="s">
        <v>455</v>
      </c>
      <c r="F22" s="222"/>
      <c r="G22" s="224" t="s">
        <v>456</v>
      </c>
    </row>
    <row r="23" spans="2:7" ht="12">
      <c r="B23" s="221"/>
      <c r="C23" s="223"/>
      <c r="D23" s="223"/>
      <c r="E23" s="6" t="s">
        <v>457</v>
      </c>
      <c r="F23" s="6" t="s">
        <v>458</v>
      </c>
      <c r="G23" s="225"/>
    </row>
    <row r="24" spans="2:7" ht="10.5" customHeight="1">
      <c r="B24" s="43" t="s">
        <v>482</v>
      </c>
      <c r="C24" s="229" t="s">
        <v>483</v>
      </c>
      <c r="D24" s="10" t="s">
        <v>461</v>
      </c>
      <c r="E24" s="5">
        <v>610</v>
      </c>
      <c r="F24" s="5">
        <v>680</v>
      </c>
      <c r="G24" s="39" t="s">
        <v>467</v>
      </c>
    </row>
    <row r="25" spans="2:7" ht="10.5" customHeight="1">
      <c r="B25" s="43" t="s">
        <v>484</v>
      </c>
      <c r="C25" s="229"/>
      <c r="D25" s="10" t="s">
        <v>461</v>
      </c>
      <c r="E25" s="5">
        <v>810</v>
      </c>
      <c r="F25" s="5">
        <v>882</v>
      </c>
      <c r="G25" s="39" t="s">
        <v>467</v>
      </c>
    </row>
    <row r="26" spans="2:7" ht="10.5" customHeight="1">
      <c r="B26" s="43" t="s">
        <v>485</v>
      </c>
      <c r="C26" s="229"/>
      <c r="D26" s="10" t="s">
        <v>461</v>
      </c>
      <c r="E26" s="5">
        <v>1280</v>
      </c>
      <c r="F26" s="5">
        <v>1397</v>
      </c>
      <c r="G26" s="39" t="s">
        <v>467</v>
      </c>
    </row>
    <row r="27" spans="2:7" ht="10.5" customHeight="1">
      <c r="B27" s="43" t="s">
        <v>486</v>
      </c>
      <c r="C27" s="229" t="s">
        <v>487</v>
      </c>
      <c r="D27" s="10" t="s">
        <v>461</v>
      </c>
      <c r="E27" s="5">
        <v>510</v>
      </c>
      <c r="F27" s="5">
        <v>580</v>
      </c>
      <c r="G27" s="39"/>
    </row>
    <row r="28" spans="2:7" ht="10.5" customHeight="1">
      <c r="B28" s="43" t="s">
        <v>488</v>
      </c>
      <c r="C28" s="229"/>
      <c r="D28" s="10" t="s">
        <v>461</v>
      </c>
      <c r="E28" s="5">
        <v>700</v>
      </c>
      <c r="F28" s="5">
        <v>752</v>
      </c>
      <c r="G28" s="39"/>
    </row>
    <row r="29" spans="2:7" ht="10.5" customHeight="1">
      <c r="B29" s="38" t="s">
        <v>489</v>
      </c>
      <c r="C29" s="229"/>
      <c r="D29" s="5" t="s">
        <v>461</v>
      </c>
      <c r="E29" s="5">
        <v>980</v>
      </c>
      <c r="F29" s="5">
        <v>980</v>
      </c>
      <c r="G29" s="39"/>
    </row>
    <row r="30" spans="2:7" ht="10.5" customHeight="1">
      <c r="B30" s="38" t="s">
        <v>490</v>
      </c>
      <c r="C30" s="230" t="s">
        <v>491</v>
      </c>
      <c r="D30" s="5" t="s">
        <v>461</v>
      </c>
      <c r="E30" s="5">
        <v>520</v>
      </c>
      <c r="F30" s="5">
        <v>590</v>
      </c>
      <c r="G30" s="39" t="s">
        <v>467</v>
      </c>
    </row>
    <row r="31" spans="2:7" ht="10.5" customHeight="1">
      <c r="B31" s="38" t="s">
        <v>492</v>
      </c>
      <c r="C31" s="230"/>
      <c r="D31" s="5" t="s">
        <v>461</v>
      </c>
      <c r="E31" s="5">
        <v>740</v>
      </c>
      <c r="F31" s="5">
        <v>782</v>
      </c>
      <c r="G31" s="39" t="s">
        <v>467</v>
      </c>
    </row>
    <row r="32" spans="2:7" ht="10.5" customHeight="1">
      <c r="B32" s="38" t="s">
        <v>493</v>
      </c>
      <c r="C32" s="230"/>
      <c r="D32" s="5" t="s">
        <v>461</v>
      </c>
      <c r="E32" s="5">
        <v>1100</v>
      </c>
      <c r="F32" s="5">
        <v>1297</v>
      </c>
      <c r="G32" s="39" t="s">
        <v>467</v>
      </c>
    </row>
    <row r="33" spans="2:7" ht="10.5" customHeight="1">
      <c r="B33" s="38" t="s">
        <v>494</v>
      </c>
      <c r="C33" s="230" t="s">
        <v>495</v>
      </c>
      <c r="D33" s="5" t="s">
        <v>461</v>
      </c>
      <c r="E33" s="5">
        <v>1600</v>
      </c>
      <c r="F33" s="5">
        <v>1700</v>
      </c>
      <c r="G33" s="39"/>
    </row>
    <row r="34" spans="2:7" ht="10.5" customHeight="1">
      <c r="B34" s="38" t="s">
        <v>496</v>
      </c>
      <c r="C34" s="230"/>
      <c r="D34" s="5" t="s">
        <v>461</v>
      </c>
      <c r="E34" s="5">
        <v>1800</v>
      </c>
      <c r="F34" s="5">
        <v>1900</v>
      </c>
      <c r="G34" s="39"/>
    </row>
    <row r="35" spans="2:7" ht="10.5" customHeight="1">
      <c r="B35" s="38" t="s">
        <v>497</v>
      </c>
      <c r="C35" s="230"/>
      <c r="D35" s="5" t="s">
        <v>461</v>
      </c>
      <c r="E35" s="5">
        <v>1900</v>
      </c>
      <c r="F35" s="5">
        <v>2200</v>
      </c>
      <c r="G35" s="39"/>
    </row>
    <row r="36" spans="2:7" ht="10.5" customHeight="1">
      <c r="B36" s="38" t="s">
        <v>498</v>
      </c>
      <c r="C36" s="230" t="s">
        <v>499</v>
      </c>
      <c r="D36" s="5" t="s">
        <v>461</v>
      </c>
      <c r="E36" s="5">
        <v>29000</v>
      </c>
      <c r="F36" s="5">
        <v>32550</v>
      </c>
      <c r="G36" s="39"/>
    </row>
    <row r="37" spans="2:7" ht="10.5" customHeight="1">
      <c r="B37" s="38" t="s">
        <v>500</v>
      </c>
      <c r="C37" s="230"/>
      <c r="D37" s="5" t="s">
        <v>461</v>
      </c>
      <c r="E37" s="5">
        <v>30000</v>
      </c>
      <c r="F37" s="5">
        <v>33600</v>
      </c>
      <c r="G37" s="39"/>
    </row>
    <row r="38" spans="2:7" ht="12" customHeight="1">
      <c r="B38" s="38" t="s">
        <v>501</v>
      </c>
      <c r="C38" s="230" t="s">
        <v>502</v>
      </c>
      <c r="D38" s="5" t="s">
        <v>461</v>
      </c>
      <c r="E38" s="5">
        <v>2800</v>
      </c>
      <c r="F38" s="5">
        <v>2900</v>
      </c>
      <c r="G38" s="39" t="s">
        <v>1443</v>
      </c>
    </row>
    <row r="39" spans="2:7" ht="12">
      <c r="B39" s="38" t="s">
        <v>503</v>
      </c>
      <c r="C39" s="230"/>
      <c r="D39" s="5" t="s">
        <v>461</v>
      </c>
      <c r="E39" s="5">
        <v>3100</v>
      </c>
      <c r="F39" s="5">
        <v>3200</v>
      </c>
      <c r="G39" s="39" t="s">
        <v>1443</v>
      </c>
    </row>
    <row r="40" spans="2:7" ht="12">
      <c r="B40" s="73" t="s">
        <v>1444</v>
      </c>
      <c r="C40" s="74" t="s">
        <v>1446</v>
      </c>
      <c r="D40" s="17" t="s">
        <v>461</v>
      </c>
      <c r="E40" s="17">
        <v>4620</v>
      </c>
      <c r="F40" s="17">
        <v>4860</v>
      </c>
      <c r="G40" s="66" t="s">
        <v>1445</v>
      </c>
    </row>
    <row r="41" spans="2:7" ht="12">
      <c r="B41" s="73" t="s">
        <v>1447</v>
      </c>
      <c r="C41" s="74" t="s">
        <v>1446</v>
      </c>
      <c r="D41" s="17" t="s">
        <v>461</v>
      </c>
      <c r="E41" s="17">
        <v>4860</v>
      </c>
      <c r="F41" s="17">
        <v>5400</v>
      </c>
      <c r="G41" s="66" t="s">
        <v>1445</v>
      </c>
    </row>
    <row r="42" spans="2:7" ht="12">
      <c r="B42" s="73" t="s">
        <v>1448</v>
      </c>
      <c r="C42" s="74" t="s">
        <v>1449</v>
      </c>
      <c r="D42" s="17" t="s">
        <v>461</v>
      </c>
      <c r="E42" s="17">
        <v>3300</v>
      </c>
      <c r="F42" s="17">
        <v>3600</v>
      </c>
      <c r="G42" s="66" t="s">
        <v>1445</v>
      </c>
    </row>
    <row r="43" spans="2:7" ht="18" thickBot="1">
      <c r="B43" s="44" t="s">
        <v>1450</v>
      </c>
      <c r="C43" s="45" t="s">
        <v>504</v>
      </c>
      <c r="D43" s="41" t="s">
        <v>461</v>
      </c>
      <c r="E43" s="41">
        <v>54000</v>
      </c>
      <c r="F43" s="41">
        <v>58000</v>
      </c>
      <c r="G43" s="46" t="s">
        <v>1445</v>
      </c>
    </row>
    <row r="44" spans="2:7" ht="12.75" thickBot="1">
      <c r="B44" s="216" t="s">
        <v>505</v>
      </c>
      <c r="C44" s="216"/>
      <c r="D44" s="216"/>
      <c r="E44" s="216"/>
      <c r="F44" s="216"/>
      <c r="G44" s="216"/>
    </row>
    <row r="45" spans="2:7" ht="15" customHeight="1">
      <c r="B45" s="220" t="s">
        <v>452</v>
      </c>
      <c r="C45" s="222" t="s">
        <v>453</v>
      </c>
      <c r="D45" s="222" t="s">
        <v>454</v>
      </c>
      <c r="E45" s="222" t="s">
        <v>455</v>
      </c>
      <c r="F45" s="222"/>
      <c r="G45" s="224" t="s">
        <v>456</v>
      </c>
    </row>
    <row r="46" spans="2:7" ht="12">
      <c r="B46" s="221"/>
      <c r="C46" s="223"/>
      <c r="D46" s="223"/>
      <c r="E46" s="6" t="s">
        <v>457</v>
      </c>
      <c r="F46" s="6" t="s">
        <v>458</v>
      </c>
      <c r="G46" s="225"/>
    </row>
    <row r="47" spans="2:7" ht="12">
      <c r="B47" s="38" t="s">
        <v>506</v>
      </c>
      <c r="C47" s="230" t="s">
        <v>507</v>
      </c>
      <c r="D47" s="5" t="s">
        <v>461</v>
      </c>
      <c r="E47" s="5">
        <v>24000</v>
      </c>
      <c r="F47" s="5">
        <v>26550</v>
      </c>
      <c r="G47" s="39" t="s">
        <v>467</v>
      </c>
    </row>
    <row r="48" spans="2:7" ht="12">
      <c r="B48" s="38" t="s">
        <v>508</v>
      </c>
      <c r="C48" s="230"/>
      <c r="D48" s="5" t="s">
        <v>461</v>
      </c>
      <c r="E48" s="5" t="s">
        <v>481</v>
      </c>
      <c r="F48" s="5">
        <v>43340</v>
      </c>
      <c r="G48" s="39" t="s">
        <v>467</v>
      </c>
    </row>
    <row r="49" spans="2:7" ht="12">
      <c r="B49" s="38" t="s">
        <v>509</v>
      </c>
      <c r="C49" s="230" t="s">
        <v>510</v>
      </c>
      <c r="D49" s="5" t="s">
        <v>461</v>
      </c>
      <c r="E49" s="5" t="s">
        <v>481</v>
      </c>
      <c r="F49" s="5">
        <v>78600</v>
      </c>
      <c r="G49" s="39" t="s">
        <v>467</v>
      </c>
    </row>
    <row r="50" spans="2:7" ht="12">
      <c r="B50" s="38" t="s">
        <v>511</v>
      </c>
      <c r="C50" s="230"/>
      <c r="D50" s="5" t="s">
        <v>461</v>
      </c>
      <c r="E50" s="5" t="s">
        <v>481</v>
      </c>
      <c r="F50" s="5">
        <v>98200</v>
      </c>
      <c r="G50" s="39" t="s">
        <v>467</v>
      </c>
    </row>
    <row r="51" spans="2:7" ht="14.25" customHeight="1">
      <c r="B51" s="38" t="s">
        <v>512</v>
      </c>
      <c r="C51" s="7" t="s">
        <v>513</v>
      </c>
      <c r="D51" s="5" t="s">
        <v>461</v>
      </c>
      <c r="E51" s="5">
        <v>19000</v>
      </c>
      <c r="F51" s="5">
        <v>19500</v>
      </c>
      <c r="G51" s="39" t="s">
        <v>467</v>
      </c>
    </row>
    <row r="52" spans="2:7" ht="12">
      <c r="B52" s="38" t="s">
        <v>514</v>
      </c>
      <c r="C52" s="7" t="s">
        <v>515</v>
      </c>
      <c r="D52" s="5" t="s">
        <v>461</v>
      </c>
      <c r="E52" s="5">
        <v>850</v>
      </c>
      <c r="F52" s="5">
        <v>950</v>
      </c>
      <c r="G52" s="39"/>
    </row>
    <row r="53" spans="2:7" ht="12">
      <c r="B53" s="38" t="s">
        <v>516</v>
      </c>
      <c r="C53" s="7" t="s">
        <v>517</v>
      </c>
      <c r="D53" s="5" t="s">
        <v>461</v>
      </c>
      <c r="E53" s="5">
        <v>1850</v>
      </c>
      <c r="F53" s="5">
        <v>2100</v>
      </c>
      <c r="G53" s="39"/>
    </row>
    <row r="54" spans="2:7" ht="12">
      <c r="B54" s="38" t="s">
        <v>1451</v>
      </c>
      <c r="C54" s="7" t="s">
        <v>1468</v>
      </c>
      <c r="D54" s="5" t="s">
        <v>461</v>
      </c>
      <c r="E54" s="5">
        <v>10600</v>
      </c>
      <c r="F54" s="5">
        <v>11200</v>
      </c>
      <c r="G54" s="39"/>
    </row>
    <row r="55" spans="2:7" ht="12">
      <c r="B55" s="38" t="s">
        <v>518</v>
      </c>
      <c r="C55" s="7" t="s">
        <v>519</v>
      </c>
      <c r="D55" s="5" t="s">
        <v>461</v>
      </c>
      <c r="E55" s="5">
        <v>11900</v>
      </c>
      <c r="F55" s="5">
        <v>12800</v>
      </c>
      <c r="G55" s="39"/>
    </row>
    <row r="56" spans="2:7" ht="18">
      <c r="B56" s="38" t="s">
        <v>520</v>
      </c>
      <c r="C56" s="7" t="s">
        <v>521</v>
      </c>
      <c r="D56" s="5" t="s">
        <v>461</v>
      </c>
      <c r="E56" s="5">
        <v>36622</v>
      </c>
      <c r="F56" s="5">
        <v>38720</v>
      </c>
      <c r="G56" s="39" t="s">
        <v>467</v>
      </c>
    </row>
    <row r="57" spans="2:7" ht="12">
      <c r="B57" s="38" t="s">
        <v>522</v>
      </c>
      <c r="C57" s="7" t="s">
        <v>523</v>
      </c>
      <c r="D57" s="5" t="s">
        <v>461</v>
      </c>
      <c r="E57" s="5"/>
      <c r="F57" s="5">
        <v>125000</v>
      </c>
      <c r="G57" s="39" t="s">
        <v>467</v>
      </c>
    </row>
    <row r="58" spans="2:7" ht="12">
      <c r="B58" s="38" t="s">
        <v>524</v>
      </c>
      <c r="C58" s="7" t="s">
        <v>525</v>
      </c>
      <c r="D58" s="5" t="s">
        <v>461</v>
      </c>
      <c r="E58" s="5"/>
      <c r="F58" s="5">
        <v>380000</v>
      </c>
      <c r="G58" s="39" t="s">
        <v>467</v>
      </c>
    </row>
    <row r="59" spans="2:7" ht="12.75" thickBot="1">
      <c r="B59" s="44" t="s">
        <v>526</v>
      </c>
      <c r="C59" s="45" t="s">
        <v>525</v>
      </c>
      <c r="D59" s="41" t="s">
        <v>461</v>
      </c>
      <c r="E59" s="41"/>
      <c r="F59" s="41">
        <v>420000</v>
      </c>
      <c r="G59" s="46" t="s">
        <v>467</v>
      </c>
    </row>
    <row r="60" spans="2:7" ht="12.75" thickBot="1">
      <c r="B60" s="216" t="s">
        <v>527</v>
      </c>
      <c r="C60" s="216"/>
      <c r="D60" s="216"/>
      <c r="E60" s="216"/>
      <c r="F60" s="216"/>
      <c r="G60" s="216"/>
    </row>
    <row r="61" spans="2:7" ht="14.25" customHeight="1">
      <c r="B61" s="231" t="s">
        <v>452</v>
      </c>
      <c r="C61" s="233" t="s">
        <v>453</v>
      </c>
      <c r="D61" s="233" t="s">
        <v>454</v>
      </c>
      <c r="E61" s="233" t="s">
        <v>455</v>
      </c>
      <c r="F61" s="233"/>
      <c r="G61" s="235" t="s">
        <v>456</v>
      </c>
    </row>
    <row r="62" spans="2:7" ht="12">
      <c r="B62" s="232"/>
      <c r="C62" s="234"/>
      <c r="D62" s="234"/>
      <c r="E62" s="34" t="s">
        <v>457</v>
      </c>
      <c r="F62" s="34" t="s">
        <v>458</v>
      </c>
      <c r="G62" s="236"/>
    </row>
    <row r="63" spans="2:7" ht="18">
      <c r="B63" s="38" t="s">
        <v>1452</v>
      </c>
      <c r="C63" s="7" t="s">
        <v>1453</v>
      </c>
      <c r="D63" s="5" t="s">
        <v>528</v>
      </c>
      <c r="E63" s="5">
        <v>5900</v>
      </c>
      <c r="F63" s="5">
        <v>6600</v>
      </c>
      <c r="G63" s="39" t="s">
        <v>1454</v>
      </c>
    </row>
    <row r="64" spans="2:7" ht="18">
      <c r="B64" s="38" t="s">
        <v>1455</v>
      </c>
      <c r="C64" s="7" t="s">
        <v>1456</v>
      </c>
      <c r="D64" s="5" t="s">
        <v>528</v>
      </c>
      <c r="E64" s="5">
        <v>9800</v>
      </c>
      <c r="F64" s="5">
        <v>10500</v>
      </c>
      <c r="G64" s="39" t="s">
        <v>1454</v>
      </c>
    </row>
    <row r="65" spans="2:7" ht="12">
      <c r="B65" s="38" t="s">
        <v>1469</v>
      </c>
      <c r="C65" s="230" t="s">
        <v>1457</v>
      </c>
      <c r="D65" s="5" t="s">
        <v>528</v>
      </c>
      <c r="E65" s="5"/>
      <c r="F65" s="5" t="s">
        <v>1458</v>
      </c>
      <c r="G65" s="37" t="s">
        <v>467</v>
      </c>
    </row>
    <row r="66" spans="2:7" ht="12">
      <c r="B66" s="38" t="s">
        <v>1470</v>
      </c>
      <c r="C66" s="230"/>
      <c r="D66" s="5" t="s">
        <v>528</v>
      </c>
      <c r="E66" s="5"/>
      <c r="F66" s="5" t="s">
        <v>1459</v>
      </c>
      <c r="G66" s="37" t="s">
        <v>467</v>
      </c>
    </row>
    <row r="67" spans="2:7" ht="12">
      <c r="B67" s="38" t="s">
        <v>1471</v>
      </c>
      <c r="C67" s="230"/>
      <c r="D67" s="5" t="s">
        <v>528</v>
      </c>
      <c r="E67" s="5"/>
      <c r="F67" s="5" t="s">
        <v>1460</v>
      </c>
      <c r="G67" s="37" t="s">
        <v>467</v>
      </c>
    </row>
    <row r="68" spans="2:7" ht="21.75" customHeight="1">
      <c r="B68" s="38" t="s">
        <v>529</v>
      </c>
      <c r="C68" s="230" t="s">
        <v>795</v>
      </c>
      <c r="D68" s="5" t="s">
        <v>528</v>
      </c>
      <c r="E68" s="5">
        <v>13500</v>
      </c>
      <c r="F68" s="5">
        <v>15000</v>
      </c>
      <c r="G68" s="37"/>
    </row>
    <row r="69" spans="2:7" ht="18">
      <c r="B69" s="38" t="s">
        <v>796</v>
      </c>
      <c r="C69" s="230"/>
      <c r="D69" s="5" t="s">
        <v>528</v>
      </c>
      <c r="E69" s="5">
        <v>15120</v>
      </c>
      <c r="F69" s="5">
        <v>16800</v>
      </c>
      <c r="G69" s="37"/>
    </row>
    <row r="70" spans="2:7" ht="18">
      <c r="B70" s="38" t="s">
        <v>797</v>
      </c>
      <c r="C70" s="230"/>
      <c r="D70" s="5" t="s">
        <v>528</v>
      </c>
      <c r="E70" s="5">
        <v>8775</v>
      </c>
      <c r="F70" s="5">
        <v>9750</v>
      </c>
      <c r="G70" s="37"/>
    </row>
    <row r="71" spans="2:7" ht="12">
      <c r="B71" s="38" t="s">
        <v>798</v>
      </c>
      <c r="C71" s="7" t="s">
        <v>799</v>
      </c>
      <c r="D71" s="5" t="s">
        <v>461</v>
      </c>
      <c r="E71" s="5"/>
      <c r="F71" s="5">
        <v>580000</v>
      </c>
      <c r="G71" s="37" t="s">
        <v>467</v>
      </c>
    </row>
    <row r="72" spans="2:7" ht="21.75" customHeight="1" thickBot="1">
      <c r="B72" s="44" t="s">
        <v>801</v>
      </c>
      <c r="C72" s="45" t="s">
        <v>800</v>
      </c>
      <c r="D72" s="41" t="s">
        <v>461</v>
      </c>
      <c r="E72" s="41"/>
      <c r="F72" s="41">
        <v>2546400</v>
      </c>
      <c r="G72" s="47" t="s">
        <v>467</v>
      </c>
    </row>
    <row r="73" spans="2:7" ht="12.75" thickBot="1">
      <c r="B73" s="216" t="s">
        <v>802</v>
      </c>
      <c r="C73" s="216"/>
      <c r="D73" s="216"/>
      <c r="E73" s="216"/>
      <c r="F73" s="216"/>
      <c r="G73" s="216"/>
    </row>
    <row r="74" spans="2:7" ht="13.5" customHeight="1">
      <c r="B74" s="220" t="s">
        <v>452</v>
      </c>
      <c r="C74" s="222" t="s">
        <v>453</v>
      </c>
      <c r="D74" s="222" t="s">
        <v>454</v>
      </c>
      <c r="E74" s="222" t="s">
        <v>455</v>
      </c>
      <c r="F74" s="222"/>
      <c r="G74" s="224" t="s">
        <v>456</v>
      </c>
    </row>
    <row r="75" spans="2:7" ht="12">
      <c r="B75" s="221"/>
      <c r="C75" s="223"/>
      <c r="D75" s="223"/>
      <c r="E75" s="6" t="s">
        <v>457</v>
      </c>
      <c r="F75" s="6" t="s">
        <v>458</v>
      </c>
      <c r="G75" s="225"/>
    </row>
    <row r="76" spans="2:7" ht="12.75" customHeight="1">
      <c r="B76" s="38" t="s">
        <v>803</v>
      </c>
      <c r="C76" s="230" t="s">
        <v>804</v>
      </c>
      <c r="D76" s="5" t="s">
        <v>461</v>
      </c>
      <c r="E76" s="5"/>
      <c r="F76" s="5">
        <v>30384</v>
      </c>
      <c r="G76" s="37" t="s">
        <v>467</v>
      </c>
    </row>
    <row r="77" spans="2:7" ht="18">
      <c r="B77" s="38" t="s">
        <v>805</v>
      </c>
      <c r="C77" s="230"/>
      <c r="D77" s="5" t="s">
        <v>461</v>
      </c>
      <c r="E77" s="5"/>
      <c r="F77" s="5">
        <v>36272</v>
      </c>
      <c r="G77" s="37" t="s">
        <v>467</v>
      </c>
    </row>
    <row r="78" spans="2:7" ht="18">
      <c r="B78" s="38" t="s">
        <v>806</v>
      </c>
      <c r="C78" s="230"/>
      <c r="D78" s="5" t="s">
        <v>461</v>
      </c>
      <c r="E78" s="5"/>
      <c r="F78" s="5">
        <v>157712</v>
      </c>
      <c r="G78" s="37" t="s">
        <v>467</v>
      </c>
    </row>
    <row r="79" spans="2:7" ht="18">
      <c r="B79" s="237" t="s">
        <v>807</v>
      </c>
      <c r="C79" s="7" t="s">
        <v>1472</v>
      </c>
      <c r="D79" s="5" t="s">
        <v>528</v>
      </c>
      <c r="E79" s="5">
        <v>55800</v>
      </c>
      <c r="F79" s="5">
        <v>62560</v>
      </c>
      <c r="G79" s="37" t="s">
        <v>467</v>
      </c>
    </row>
    <row r="80" spans="2:7" ht="18">
      <c r="B80" s="237"/>
      <c r="C80" s="7" t="s">
        <v>1473</v>
      </c>
      <c r="D80" s="5" t="s">
        <v>528</v>
      </c>
      <c r="E80" s="5">
        <v>25270</v>
      </c>
      <c r="F80" s="5">
        <v>28240</v>
      </c>
      <c r="G80" s="37" t="s">
        <v>467</v>
      </c>
    </row>
    <row r="81" spans="2:7" ht="18">
      <c r="B81" s="237"/>
      <c r="C81" s="7" t="s">
        <v>1474</v>
      </c>
      <c r="D81" s="5" t="s">
        <v>528</v>
      </c>
      <c r="E81" s="5">
        <v>30300</v>
      </c>
      <c r="F81" s="5">
        <v>32560</v>
      </c>
      <c r="G81" s="37" t="s">
        <v>467</v>
      </c>
    </row>
    <row r="82" spans="2:7" ht="12">
      <c r="B82" s="38" t="s">
        <v>542</v>
      </c>
      <c r="C82" s="7" t="s">
        <v>543</v>
      </c>
      <c r="D82" s="5" t="s">
        <v>461</v>
      </c>
      <c r="E82" s="5">
        <v>32000</v>
      </c>
      <c r="F82" s="5">
        <v>35900</v>
      </c>
      <c r="G82" s="37" t="s">
        <v>467</v>
      </c>
    </row>
    <row r="83" spans="2:7" ht="12">
      <c r="B83" s="38" t="s">
        <v>544</v>
      </c>
      <c r="C83" s="7" t="s">
        <v>545</v>
      </c>
      <c r="D83" s="5" t="s">
        <v>461</v>
      </c>
      <c r="E83" s="5">
        <v>14800</v>
      </c>
      <c r="F83" s="5">
        <v>15384</v>
      </c>
      <c r="G83" s="37" t="s">
        <v>467</v>
      </c>
    </row>
    <row r="84" spans="2:7" ht="18" thickBot="1">
      <c r="B84" s="44" t="s">
        <v>546</v>
      </c>
      <c r="C84" s="45" t="s">
        <v>547</v>
      </c>
      <c r="D84" s="41" t="s">
        <v>461</v>
      </c>
      <c r="E84" s="41">
        <v>11500</v>
      </c>
      <c r="F84" s="41">
        <v>12500</v>
      </c>
      <c r="G84" s="47" t="s">
        <v>467</v>
      </c>
    </row>
    <row r="85" spans="2:7" ht="12.75" thickBot="1">
      <c r="B85" s="216" t="s">
        <v>548</v>
      </c>
      <c r="C85" s="216"/>
      <c r="D85" s="216"/>
      <c r="E85" s="216"/>
      <c r="F85" s="216"/>
      <c r="G85" s="216"/>
    </row>
    <row r="86" spans="2:7" ht="28.5" customHeight="1">
      <c r="B86" s="220" t="s">
        <v>452</v>
      </c>
      <c r="C86" s="222" t="s">
        <v>453</v>
      </c>
      <c r="D86" s="222" t="s">
        <v>454</v>
      </c>
      <c r="E86" s="222" t="s">
        <v>455</v>
      </c>
      <c r="F86" s="222"/>
      <c r="G86" s="224" t="s">
        <v>456</v>
      </c>
    </row>
    <row r="87" spans="2:7" ht="12">
      <c r="B87" s="221"/>
      <c r="C87" s="223"/>
      <c r="D87" s="223"/>
      <c r="E87" s="6" t="s">
        <v>457</v>
      </c>
      <c r="F87" s="6" t="s">
        <v>458</v>
      </c>
      <c r="G87" s="225"/>
    </row>
    <row r="88" spans="2:7" ht="36">
      <c r="B88" s="117" t="s">
        <v>549</v>
      </c>
      <c r="C88" s="118" t="s">
        <v>1066</v>
      </c>
      <c r="D88" s="5" t="s">
        <v>528</v>
      </c>
      <c r="E88" s="5">
        <v>49500</v>
      </c>
      <c r="F88" s="5">
        <v>49500</v>
      </c>
      <c r="G88" s="37" t="s">
        <v>1060</v>
      </c>
    </row>
    <row r="89" spans="2:7" ht="43.5" customHeight="1">
      <c r="B89" s="38" t="s">
        <v>1061</v>
      </c>
      <c r="C89" s="7" t="s">
        <v>1067</v>
      </c>
      <c r="D89" s="5" t="s">
        <v>528</v>
      </c>
      <c r="E89" s="5">
        <v>23800</v>
      </c>
      <c r="F89" s="5">
        <v>23800</v>
      </c>
      <c r="G89" s="37"/>
    </row>
    <row r="90" spans="2:7" ht="17.25" customHeight="1">
      <c r="B90" s="38" t="s">
        <v>1065</v>
      </c>
      <c r="C90" s="7" t="s">
        <v>1068</v>
      </c>
      <c r="D90" s="5" t="s">
        <v>461</v>
      </c>
      <c r="E90" s="5">
        <v>4600</v>
      </c>
      <c r="F90" s="5">
        <v>4800</v>
      </c>
      <c r="G90" s="37" t="s">
        <v>1461</v>
      </c>
    </row>
    <row r="91" spans="2:7" ht="13.5" customHeight="1">
      <c r="B91" s="237" t="s">
        <v>550</v>
      </c>
      <c r="C91" s="7" t="s">
        <v>1064</v>
      </c>
      <c r="D91" s="5" t="s">
        <v>461</v>
      </c>
      <c r="E91" s="5">
        <v>11500</v>
      </c>
      <c r="F91" s="5">
        <v>12500</v>
      </c>
      <c r="G91" s="37" t="s">
        <v>1461</v>
      </c>
    </row>
    <row r="92" spans="2:7" ht="12">
      <c r="B92" s="237"/>
      <c r="C92" s="7" t="s">
        <v>1063</v>
      </c>
      <c r="D92" s="5" t="s">
        <v>461</v>
      </c>
      <c r="E92" s="5">
        <v>19580</v>
      </c>
      <c r="F92" s="5">
        <v>16800</v>
      </c>
      <c r="G92" s="37" t="s">
        <v>1461</v>
      </c>
    </row>
    <row r="93" spans="2:7" ht="12">
      <c r="B93" s="237"/>
      <c r="C93" s="7" t="s">
        <v>1062</v>
      </c>
      <c r="D93" s="5" t="s">
        <v>461</v>
      </c>
      <c r="E93" s="5">
        <v>19900</v>
      </c>
      <c r="F93" s="5">
        <v>22600</v>
      </c>
      <c r="G93" s="37" t="s">
        <v>1461</v>
      </c>
    </row>
    <row r="94" spans="2:7" ht="12.75" thickBot="1">
      <c r="B94" s="239"/>
      <c r="C94" s="45" t="s">
        <v>551</v>
      </c>
      <c r="D94" s="41" t="s">
        <v>461</v>
      </c>
      <c r="E94" s="41" t="s">
        <v>552</v>
      </c>
      <c r="F94" s="41">
        <v>11500</v>
      </c>
      <c r="G94" s="47" t="s">
        <v>467</v>
      </c>
    </row>
    <row r="95" spans="2:7" ht="12.75" thickBot="1">
      <c r="B95" s="216" t="s">
        <v>553</v>
      </c>
      <c r="C95" s="216"/>
      <c r="D95" s="216"/>
      <c r="E95" s="216"/>
      <c r="F95" s="216"/>
      <c r="G95" s="216"/>
    </row>
    <row r="96" spans="2:7" ht="12">
      <c r="B96" s="220" t="s">
        <v>452</v>
      </c>
      <c r="C96" s="222" t="s">
        <v>453</v>
      </c>
      <c r="D96" s="222" t="s">
        <v>454</v>
      </c>
      <c r="E96" s="222" t="s">
        <v>455</v>
      </c>
      <c r="F96" s="222"/>
      <c r="G96" s="224" t="s">
        <v>456</v>
      </c>
    </row>
    <row r="97" spans="2:7" ht="12">
      <c r="B97" s="221"/>
      <c r="C97" s="223"/>
      <c r="D97" s="223"/>
      <c r="E97" s="6" t="s">
        <v>457</v>
      </c>
      <c r="F97" s="6" t="s">
        <v>458</v>
      </c>
      <c r="G97" s="225"/>
    </row>
    <row r="98" spans="2:7" ht="80.25" customHeight="1">
      <c r="B98" s="38" t="s">
        <v>554</v>
      </c>
      <c r="C98" s="230" t="s">
        <v>555</v>
      </c>
      <c r="D98" s="5" t="s">
        <v>528</v>
      </c>
      <c r="E98" s="5" t="s">
        <v>481</v>
      </c>
      <c r="F98" s="5" t="s">
        <v>1462</v>
      </c>
      <c r="G98" s="39"/>
    </row>
    <row r="99" spans="2:7" ht="45">
      <c r="B99" s="38" t="s">
        <v>556</v>
      </c>
      <c r="C99" s="230"/>
      <c r="D99" s="5" t="s">
        <v>528</v>
      </c>
      <c r="E99" s="5" t="s">
        <v>481</v>
      </c>
      <c r="F99" s="5" t="s">
        <v>1463</v>
      </c>
      <c r="G99" s="39"/>
    </row>
    <row r="100" spans="2:7" ht="27">
      <c r="B100" s="38" t="s">
        <v>557</v>
      </c>
      <c r="C100" s="7" t="s">
        <v>558</v>
      </c>
      <c r="D100" s="5" t="s">
        <v>461</v>
      </c>
      <c r="E100" s="5" t="s">
        <v>1465</v>
      </c>
      <c r="F100" s="5" t="s">
        <v>1464</v>
      </c>
      <c r="G100" s="39"/>
    </row>
    <row r="101" spans="2:7" ht="24.75" customHeight="1">
      <c r="B101" s="38" t="s">
        <v>559</v>
      </c>
      <c r="C101" s="7" t="s">
        <v>560</v>
      </c>
      <c r="D101" s="5" t="s">
        <v>461</v>
      </c>
      <c r="E101" s="5">
        <v>685</v>
      </c>
      <c r="F101" s="5">
        <v>850</v>
      </c>
      <c r="G101" s="39"/>
    </row>
    <row r="102" spans="2:7" ht="27">
      <c r="B102" s="38" t="s">
        <v>561</v>
      </c>
      <c r="C102" s="12" t="s">
        <v>562</v>
      </c>
      <c r="D102" s="5" t="s">
        <v>461</v>
      </c>
      <c r="E102" s="5">
        <v>685</v>
      </c>
      <c r="F102" s="5">
        <v>850</v>
      </c>
      <c r="G102" s="39"/>
    </row>
    <row r="103" spans="2:7" ht="12">
      <c r="B103" s="237" t="s">
        <v>563</v>
      </c>
      <c r="C103" s="7" t="s">
        <v>564</v>
      </c>
      <c r="D103" s="5" t="s">
        <v>461</v>
      </c>
      <c r="E103" s="5">
        <v>1200</v>
      </c>
      <c r="F103" s="5">
        <v>1400</v>
      </c>
      <c r="G103" s="39"/>
    </row>
    <row r="104" spans="2:7" ht="12">
      <c r="B104" s="237"/>
      <c r="C104" s="7" t="s">
        <v>565</v>
      </c>
      <c r="D104" s="10" t="s">
        <v>461</v>
      </c>
      <c r="E104" s="5">
        <v>1600</v>
      </c>
      <c r="F104" s="5">
        <v>1760</v>
      </c>
      <c r="G104" s="39"/>
    </row>
    <row r="105" spans="2:7" ht="19.5" customHeight="1">
      <c r="B105" s="238" t="s">
        <v>566</v>
      </c>
      <c r="C105" s="9" t="s">
        <v>567</v>
      </c>
      <c r="D105" s="10" t="s">
        <v>461</v>
      </c>
      <c r="E105" s="5">
        <v>12100</v>
      </c>
      <c r="F105" s="5">
        <v>13200</v>
      </c>
      <c r="G105" s="39"/>
    </row>
    <row r="106" spans="2:7" ht="12">
      <c r="B106" s="238"/>
      <c r="C106" s="7" t="s">
        <v>568</v>
      </c>
      <c r="D106" s="10" t="s">
        <v>461</v>
      </c>
      <c r="E106" s="5">
        <v>16500</v>
      </c>
      <c r="F106" s="5">
        <v>18100</v>
      </c>
      <c r="G106" s="39"/>
    </row>
    <row r="107" spans="2:7" ht="18">
      <c r="B107" s="43" t="s">
        <v>569</v>
      </c>
      <c r="C107" s="7" t="s">
        <v>570</v>
      </c>
      <c r="D107" s="5" t="s">
        <v>461</v>
      </c>
      <c r="E107" s="5">
        <v>310</v>
      </c>
      <c r="F107" s="5">
        <v>350</v>
      </c>
      <c r="G107" s="39"/>
    </row>
    <row r="108" spans="2:7" ht="33" customHeight="1">
      <c r="B108" s="38" t="s">
        <v>571</v>
      </c>
      <c r="C108" s="7" t="s">
        <v>572</v>
      </c>
      <c r="D108" s="5" t="s">
        <v>461</v>
      </c>
      <c r="E108" s="5">
        <v>6900</v>
      </c>
      <c r="F108" s="5">
        <v>7980</v>
      </c>
      <c r="G108" s="39"/>
    </row>
    <row r="109" spans="2:7" ht="24" customHeight="1">
      <c r="B109" s="38" t="s">
        <v>573</v>
      </c>
      <c r="C109" s="7" t="s">
        <v>574</v>
      </c>
      <c r="D109" s="5" t="s">
        <v>461</v>
      </c>
      <c r="E109" s="5">
        <v>8500</v>
      </c>
      <c r="F109" s="5">
        <v>8500</v>
      </c>
      <c r="G109" s="39"/>
    </row>
    <row r="110" spans="2:7" ht="33" customHeight="1" thickBot="1">
      <c r="B110" s="40" t="s">
        <v>575</v>
      </c>
      <c r="C110" s="45" t="s">
        <v>576</v>
      </c>
      <c r="D110" s="41" t="s">
        <v>461</v>
      </c>
      <c r="E110" s="41">
        <v>15500</v>
      </c>
      <c r="F110" s="41">
        <v>16400</v>
      </c>
      <c r="G110" s="46"/>
    </row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</sheetData>
  <sheetProtection/>
  <mergeCells count="63">
    <mergeCell ref="B103:B104"/>
    <mergeCell ref="B79:B81"/>
    <mergeCell ref="B105:B106"/>
    <mergeCell ref="B96:B97"/>
    <mergeCell ref="C96:C97"/>
    <mergeCell ref="G96:G97"/>
    <mergeCell ref="C98:C99"/>
    <mergeCell ref="D96:D97"/>
    <mergeCell ref="B95:G95"/>
    <mergeCell ref="B91:B94"/>
    <mergeCell ref="E96:F96"/>
    <mergeCell ref="E61:F61"/>
    <mergeCell ref="B86:B87"/>
    <mergeCell ref="C86:C87"/>
    <mergeCell ref="B85:G85"/>
    <mergeCell ref="D86:D87"/>
    <mergeCell ref="E86:F86"/>
    <mergeCell ref="G86:G87"/>
    <mergeCell ref="B74:B75"/>
    <mergeCell ref="C74:C75"/>
    <mergeCell ref="C76:C78"/>
    <mergeCell ref="D45:D46"/>
    <mergeCell ref="E45:F45"/>
    <mergeCell ref="G45:G46"/>
    <mergeCell ref="C47:C48"/>
    <mergeCell ref="C49:C50"/>
    <mergeCell ref="E74:F74"/>
    <mergeCell ref="B61:B62"/>
    <mergeCell ref="C61:C62"/>
    <mergeCell ref="B60:G60"/>
    <mergeCell ref="G61:G62"/>
    <mergeCell ref="D61:D62"/>
    <mergeCell ref="D74:D75"/>
    <mergeCell ref="C65:C67"/>
    <mergeCell ref="C68:C70"/>
    <mergeCell ref="B73:G73"/>
    <mergeCell ref="G74:G75"/>
    <mergeCell ref="B45:B46"/>
    <mergeCell ref="C45:C46"/>
    <mergeCell ref="C24:C26"/>
    <mergeCell ref="C27:C29"/>
    <mergeCell ref="C30:C32"/>
    <mergeCell ref="C33:C35"/>
    <mergeCell ref="C36:C37"/>
    <mergeCell ref="C38:C39"/>
    <mergeCell ref="G4:G5"/>
    <mergeCell ref="B6:G6"/>
    <mergeCell ref="B10:G10"/>
    <mergeCell ref="B13:G13"/>
    <mergeCell ref="B4:B5"/>
    <mergeCell ref="C4:C5"/>
    <mergeCell ref="D4:D5"/>
    <mergeCell ref="E4:F4"/>
    <mergeCell ref="B2:G2"/>
    <mergeCell ref="B20:G20"/>
    <mergeCell ref="B21:G21"/>
    <mergeCell ref="B44:G44"/>
    <mergeCell ref="B17:G17"/>
    <mergeCell ref="B22:B23"/>
    <mergeCell ref="C22:C23"/>
    <mergeCell ref="D22:D23"/>
    <mergeCell ref="E22:F22"/>
    <mergeCell ref="G22:G23"/>
  </mergeCells>
  <printOptions/>
  <pageMargins left="0.61" right="0.39" top="0.4" bottom="0.33" header="0.37" footer="0.2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K318"/>
  <sheetViews>
    <sheetView zoomScalePageLayoutView="0" workbookViewId="0" topLeftCell="A1">
      <selection activeCell="I319" sqref="I319"/>
    </sheetView>
  </sheetViews>
  <sheetFormatPr defaultColWidth="9.00390625" defaultRowHeight="12.75"/>
  <cols>
    <col min="1" max="1" width="2.875" style="0" customWidth="1"/>
    <col min="2" max="2" width="18.375" style="0" customWidth="1"/>
    <col min="3" max="3" width="41.625" style="0" customWidth="1"/>
    <col min="4" max="6" width="9.125" style="129" customWidth="1"/>
    <col min="7" max="7" width="11.50390625" style="129" customWidth="1"/>
  </cols>
  <sheetData>
    <row r="1" ht="15">
      <c r="B1" s="122" t="s">
        <v>917</v>
      </c>
    </row>
    <row r="2" spans="2:7" ht="13.5" thickBot="1">
      <c r="B2" s="4" t="s">
        <v>577</v>
      </c>
      <c r="C2" s="1"/>
      <c r="D2" s="2"/>
      <c r="E2" s="2"/>
      <c r="F2" s="2"/>
      <c r="G2" s="2"/>
    </row>
    <row r="3" spans="2:7" ht="12.75">
      <c r="B3" s="220" t="s">
        <v>452</v>
      </c>
      <c r="C3" s="222" t="s">
        <v>453</v>
      </c>
      <c r="D3" s="222" t="s">
        <v>454</v>
      </c>
      <c r="E3" s="222" t="s">
        <v>455</v>
      </c>
      <c r="F3" s="222"/>
      <c r="G3" s="224" t="s">
        <v>456</v>
      </c>
    </row>
    <row r="4" spans="2:7" ht="12.75">
      <c r="B4" s="221"/>
      <c r="C4" s="223"/>
      <c r="D4" s="223"/>
      <c r="E4" s="6" t="s">
        <v>457</v>
      </c>
      <c r="F4" s="6" t="s">
        <v>458</v>
      </c>
      <c r="G4" s="225"/>
    </row>
    <row r="5" spans="2:7" ht="36">
      <c r="B5" s="38" t="s">
        <v>578</v>
      </c>
      <c r="C5" s="7" t="s">
        <v>579</v>
      </c>
      <c r="D5" s="5" t="s">
        <v>461</v>
      </c>
      <c r="E5" s="5">
        <v>345000</v>
      </c>
      <c r="F5" s="5">
        <v>365000</v>
      </c>
      <c r="G5" s="39"/>
    </row>
    <row r="6" spans="2:7" ht="18">
      <c r="B6" s="38" t="s">
        <v>580</v>
      </c>
      <c r="C6" s="7" t="s">
        <v>581</v>
      </c>
      <c r="D6" s="5" t="s">
        <v>461</v>
      </c>
      <c r="E6" s="5">
        <v>320000</v>
      </c>
      <c r="F6" s="5">
        <v>340000</v>
      </c>
      <c r="G6" s="37" t="s">
        <v>582</v>
      </c>
    </row>
    <row r="7" spans="2:7" s="125" customFormat="1" ht="18">
      <c r="B7" s="38" t="s">
        <v>583</v>
      </c>
      <c r="C7" s="7" t="s">
        <v>934</v>
      </c>
      <c r="D7" s="5" t="s">
        <v>461</v>
      </c>
      <c r="E7" s="5">
        <v>26500</v>
      </c>
      <c r="F7" s="5">
        <v>27000</v>
      </c>
      <c r="G7" s="37" t="s">
        <v>481</v>
      </c>
    </row>
    <row r="8" spans="2:7" s="125" customFormat="1" ht="18">
      <c r="B8" s="38" t="s">
        <v>584</v>
      </c>
      <c r="C8" s="230" t="s">
        <v>933</v>
      </c>
      <c r="D8" s="5" t="s">
        <v>461</v>
      </c>
      <c r="E8" s="5">
        <v>8700000</v>
      </c>
      <c r="F8" s="5">
        <v>8700000</v>
      </c>
      <c r="G8" s="37" t="s">
        <v>467</v>
      </c>
    </row>
    <row r="9" spans="2:7" s="125" customFormat="1" ht="18">
      <c r="B9" s="38" t="s">
        <v>585</v>
      </c>
      <c r="C9" s="230"/>
      <c r="D9" s="5" t="s">
        <v>461</v>
      </c>
      <c r="E9" s="5">
        <v>7100000</v>
      </c>
      <c r="F9" s="5">
        <v>7100000</v>
      </c>
      <c r="G9" s="37" t="s">
        <v>467</v>
      </c>
    </row>
    <row r="10" spans="2:7" s="125" customFormat="1" ht="18">
      <c r="B10" s="38" t="s">
        <v>586</v>
      </c>
      <c r="C10" s="230"/>
      <c r="D10" s="5" t="s">
        <v>461</v>
      </c>
      <c r="E10" s="5">
        <v>9400000</v>
      </c>
      <c r="F10" s="5">
        <v>9400000</v>
      </c>
      <c r="G10" s="37" t="s">
        <v>467</v>
      </c>
    </row>
    <row r="11" spans="2:7" s="125" customFormat="1" ht="18">
      <c r="B11" s="38" t="s">
        <v>587</v>
      </c>
      <c r="C11" s="230"/>
      <c r="D11" s="5" t="s">
        <v>461</v>
      </c>
      <c r="E11" s="5">
        <v>10800000</v>
      </c>
      <c r="F11" s="5">
        <v>10800000</v>
      </c>
      <c r="G11" s="37" t="s">
        <v>467</v>
      </c>
    </row>
    <row r="12" spans="2:7" s="125" customFormat="1" ht="14.25" customHeight="1">
      <c r="B12" s="38" t="s">
        <v>603</v>
      </c>
      <c r="C12" s="7" t="s">
        <v>604</v>
      </c>
      <c r="D12" s="5" t="s">
        <v>605</v>
      </c>
      <c r="E12" s="130" t="s">
        <v>881</v>
      </c>
      <c r="F12" s="19" t="s">
        <v>882</v>
      </c>
      <c r="G12" s="37" t="s">
        <v>467</v>
      </c>
    </row>
    <row r="13" spans="2:7" s="125" customFormat="1" ht="12.75">
      <c r="B13" s="38" t="s">
        <v>921</v>
      </c>
      <c r="C13" s="7" t="s">
        <v>612</v>
      </c>
      <c r="D13" s="5" t="s">
        <v>461</v>
      </c>
      <c r="E13" s="5">
        <v>3500</v>
      </c>
      <c r="F13" s="5">
        <f aca="true" t="shared" si="0" ref="F13:F18">E13*1.25</f>
        <v>4375</v>
      </c>
      <c r="G13" s="37" t="s">
        <v>481</v>
      </c>
    </row>
    <row r="14" spans="2:7" s="125" customFormat="1" ht="12.75">
      <c r="B14" s="38" t="s">
        <v>922</v>
      </c>
      <c r="C14" s="286" t="s">
        <v>613</v>
      </c>
      <c r="D14" s="5" t="s">
        <v>461</v>
      </c>
      <c r="E14" s="5">
        <v>70000</v>
      </c>
      <c r="F14" s="5">
        <f t="shared" si="0"/>
        <v>87500</v>
      </c>
      <c r="G14" s="37"/>
    </row>
    <row r="15" spans="2:7" s="125" customFormat="1" ht="12.75">
      <c r="B15" s="38" t="s">
        <v>923</v>
      </c>
      <c r="C15" s="287"/>
      <c r="D15" s="5" t="s">
        <v>461</v>
      </c>
      <c r="E15" s="5">
        <v>69000</v>
      </c>
      <c r="F15" s="5">
        <f t="shared" si="0"/>
        <v>86250</v>
      </c>
      <c r="G15" s="37"/>
    </row>
    <row r="16" spans="2:7" s="125" customFormat="1" ht="12.75">
      <c r="B16" s="38" t="s">
        <v>924</v>
      </c>
      <c r="C16" s="287"/>
      <c r="D16" s="5" t="s">
        <v>461</v>
      </c>
      <c r="E16" s="5">
        <v>46500</v>
      </c>
      <c r="F16" s="5">
        <f t="shared" si="0"/>
        <v>58125</v>
      </c>
      <c r="G16" s="37" t="s">
        <v>467</v>
      </c>
    </row>
    <row r="17" spans="2:7" s="125" customFormat="1" ht="12.75">
      <c r="B17" s="38" t="s">
        <v>925</v>
      </c>
      <c r="C17" s="288"/>
      <c r="D17" s="5" t="s">
        <v>461</v>
      </c>
      <c r="E17" s="112">
        <v>27500</v>
      </c>
      <c r="F17" s="5">
        <f t="shared" si="0"/>
        <v>34375</v>
      </c>
      <c r="G17" s="37"/>
    </row>
    <row r="18" spans="2:7" s="125" customFormat="1" ht="13.5" thickBot="1">
      <c r="B18" s="44" t="s">
        <v>614</v>
      </c>
      <c r="C18" s="45" t="s">
        <v>897</v>
      </c>
      <c r="D18" s="41" t="s">
        <v>461</v>
      </c>
      <c r="E18" s="41">
        <v>18000</v>
      </c>
      <c r="F18" s="41">
        <f t="shared" si="0"/>
        <v>22500</v>
      </c>
      <c r="G18" s="47" t="s">
        <v>467</v>
      </c>
    </row>
    <row r="19" spans="2:7" ht="13.5" thickBot="1">
      <c r="B19" s="216" t="s">
        <v>588</v>
      </c>
      <c r="C19" s="216"/>
      <c r="D19" s="216"/>
      <c r="E19" s="216"/>
      <c r="F19" s="216"/>
      <c r="G19" s="216"/>
    </row>
    <row r="20" spans="2:7" ht="12.75">
      <c r="B20" s="220" t="s">
        <v>452</v>
      </c>
      <c r="C20" s="222" t="s">
        <v>453</v>
      </c>
      <c r="D20" s="222" t="s">
        <v>454</v>
      </c>
      <c r="E20" s="222" t="s">
        <v>455</v>
      </c>
      <c r="F20" s="222"/>
      <c r="G20" s="224" t="s">
        <v>456</v>
      </c>
    </row>
    <row r="21" spans="2:7" ht="12.75">
      <c r="B21" s="221"/>
      <c r="C21" s="223"/>
      <c r="D21" s="223"/>
      <c r="E21" s="6" t="s">
        <v>457</v>
      </c>
      <c r="F21" s="6" t="s">
        <v>458</v>
      </c>
      <c r="G21" s="225"/>
    </row>
    <row r="22" spans="2:7" s="125" customFormat="1" ht="27">
      <c r="B22" s="58" t="s">
        <v>926</v>
      </c>
      <c r="C22" s="13" t="s">
        <v>918</v>
      </c>
      <c r="D22" s="5" t="s">
        <v>461</v>
      </c>
      <c r="E22" s="5">
        <v>360000</v>
      </c>
      <c r="F22" s="5">
        <v>380000</v>
      </c>
      <c r="G22" s="39" t="s">
        <v>467</v>
      </c>
    </row>
    <row r="23" spans="2:7" s="125" customFormat="1" ht="27">
      <c r="B23" s="58" t="s">
        <v>927</v>
      </c>
      <c r="C23" s="13" t="s">
        <v>929</v>
      </c>
      <c r="D23" s="5" t="s">
        <v>461</v>
      </c>
      <c r="E23" s="5">
        <v>540000</v>
      </c>
      <c r="F23" s="5">
        <v>600000</v>
      </c>
      <c r="G23" s="39" t="s">
        <v>467</v>
      </c>
    </row>
    <row r="24" spans="2:7" s="125" customFormat="1" ht="27">
      <c r="B24" s="58" t="s">
        <v>930</v>
      </c>
      <c r="C24" s="13" t="s">
        <v>928</v>
      </c>
      <c r="D24" s="5" t="s">
        <v>461</v>
      </c>
      <c r="E24" s="5">
        <v>820000</v>
      </c>
      <c r="F24" s="5">
        <v>870000</v>
      </c>
      <c r="G24" s="39" t="s">
        <v>467</v>
      </c>
    </row>
    <row r="25" spans="2:7" s="125" customFormat="1" ht="17.25" customHeight="1">
      <c r="B25" s="68" t="s">
        <v>919</v>
      </c>
      <c r="C25" s="123" t="s">
        <v>920</v>
      </c>
      <c r="D25" s="20" t="s">
        <v>461</v>
      </c>
      <c r="E25" s="20">
        <v>5150</v>
      </c>
      <c r="F25" s="20">
        <v>5150</v>
      </c>
      <c r="G25" s="119" t="s">
        <v>467</v>
      </c>
    </row>
    <row r="26" spans="2:7" s="125" customFormat="1" ht="19.5" customHeight="1" thickBot="1">
      <c r="B26" s="44" t="s">
        <v>932</v>
      </c>
      <c r="C26" s="45" t="s">
        <v>931</v>
      </c>
      <c r="D26" s="41" t="s">
        <v>461</v>
      </c>
      <c r="E26" s="41">
        <v>370000</v>
      </c>
      <c r="F26" s="41">
        <v>370000</v>
      </c>
      <c r="G26" s="47" t="s">
        <v>467</v>
      </c>
    </row>
    <row r="27" spans="2:7" ht="15" customHeight="1" thickBot="1">
      <c r="B27" s="216" t="s">
        <v>1170</v>
      </c>
      <c r="C27" s="216"/>
      <c r="D27" s="216"/>
      <c r="E27" s="216"/>
      <c r="F27" s="216"/>
      <c r="G27" s="216"/>
    </row>
    <row r="28" spans="2:7" ht="15" customHeight="1">
      <c r="B28" s="220" t="s">
        <v>452</v>
      </c>
      <c r="C28" s="222" t="s">
        <v>453</v>
      </c>
      <c r="D28" s="222" t="s">
        <v>454</v>
      </c>
      <c r="E28" s="222" t="s">
        <v>455</v>
      </c>
      <c r="F28" s="222"/>
      <c r="G28" s="224" t="s">
        <v>456</v>
      </c>
    </row>
    <row r="29" spans="2:7" ht="12.75" customHeight="1">
      <c r="B29" s="221"/>
      <c r="C29" s="223"/>
      <c r="D29" s="223"/>
      <c r="E29" s="6" t="s">
        <v>457</v>
      </c>
      <c r="F29" s="6" t="s">
        <v>458</v>
      </c>
      <c r="G29" s="225"/>
    </row>
    <row r="30" spans="2:7" ht="12.75" customHeight="1">
      <c r="B30" s="282" t="s">
        <v>147</v>
      </c>
      <c r="C30" s="283"/>
      <c r="D30" s="283"/>
      <c r="E30" s="283"/>
      <c r="F30" s="283"/>
      <c r="G30" s="284"/>
    </row>
    <row r="31" spans="2:7" s="125" customFormat="1" ht="57" customHeight="1">
      <c r="B31" s="166" t="s">
        <v>1171</v>
      </c>
      <c r="C31" s="169" t="s">
        <v>1046</v>
      </c>
      <c r="D31" s="167" t="s">
        <v>528</v>
      </c>
      <c r="E31" s="167">
        <v>730000</v>
      </c>
      <c r="F31" s="167">
        <v>730000</v>
      </c>
      <c r="G31" s="186" t="s">
        <v>481</v>
      </c>
    </row>
    <row r="32" spans="2:7" s="125" customFormat="1" ht="51.75" customHeight="1">
      <c r="B32" s="162" t="s">
        <v>913</v>
      </c>
      <c r="C32" s="168" t="s">
        <v>1043</v>
      </c>
      <c r="D32" s="163" t="s">
        <v>461</v>
      </c>
      <c r="E32" s="163">
        <v>350000</v>
      </c>
      <c r="F32" s="163">
        <v>350000</v>
      </c>
      <c r="G32" s="165"/>
    </row>
    <row r="33" spans="2:7" s="125" customFormat="1" ht="60.75" customHeight="1">
      <c r="B33" s="162" t="s">
        <v>1172</v>
      </c>
      <c r="C33" s="168" t="s">
        <v>1045</v>
      </c>
      <c r="D33" s="163" t="s">
        <v>528</v>
      </c>
      <c r="E33" s="163">
        <v>1460000</v>
      </c>
      <c r="F33" s="163">
        <v>1460000</v>
      </c>
      <c r="G33" s="165"/>
    </row>
    <row r="34" spans="2:7" s="125" customFormat="1" ht="54">
      <c r="B34" s="162" t="s">
        <v>1173</v>
      </c>
      <c r="C34" s="168" t="s">
        <v>1044</v>
      </c>
      <c r="D34" s="163" t="s">
        <v>528</v>
      </c>
      <c r="E34" s="163"/>
      <c r="F34" s="163"/>
      <c r="G34" s="165" t="s">
        <v>467</v>
      </c>
    </row>
    <row r="35" spans="2:7" s="125" customFormat="1" ht="68.25" customHeight="1">
      <c r="B35" s="162" t="s">
        <v>1174</v>
      </c>
      <c r="C35" s="168" t="s">
        <v>1047</v>
      </c>
      <c r="D35" s="163" t="s">
        <v>528</v>
      </c>
      <c r="E35" s="164">
        <v>1400000</v>
      </c>
      <c r="F35" s="164">
        <v>1400000</v>
      </c>
      <c r="G35" s="165"/>
    </row>
    <row r="36" spans="2:7" s="125" customFormat="1" ht="36">
      <c r="B36" s="162" t="s">
        <v>914</v>
      </c>
      <c r="C36" s="168" t="s">
        <v>915</v>
      </c>
      <c r="D36" s="163" t="s">
        <v>461</v>
      </c>
      <c r="E36" s="164">
        <v>320000</v>
      </c>
      <c r="F36" s="164">
        <v>320000</v>
      </c>
      <c r="G36" s="165"/>
    </row>
    <row r="37" spans="2:7" s="125" customFormat="1" ht="29.25" customHeight="1">
      <c r="B37" s="162" t="s">
        <v>912</v>
      </c>
      <c r="C37" s="168" t="s">
        <v>1049</v>
      </c>
      <c r="D37" s="163" t="s">
        <v>528</v>
      </c>
      <c r="E37" s="164">
        <v>280000</v>
      </c>
      <c r="F37" s="164">
        <v>280000</v>
      </c>
      <c r="G37" s="165" t="s">
        <v>467</v>
      </c>
    </row>
    <row r="38" spans="2:7" s="125" customFormat="1" ht="32.25" customHeight="1">
      <c r="B38" s="162" t="s">
        <v>910</v>
      </c>
      <c r="C38" s="168" t="s">
        <v>1048</v>
      </c>
      <c r="D38" s="163" t="s">
        <v>528</v>
      </c>
      <c r="E38" s="164">
        <v>290000</v>
      </c>
      <c r="F38" s="164">
        <v>290000</v>
      </c>
      <c r="G38" s="165" t="s">
        <v>467</v>
      </c>
    </row>
    <row r="39" spans="2:7" s="125" customFormat="1" ht="30" customHeight="1" thickBot="1">
      <c r="B39" s="170" t="s">
        <v>911</v>
      </c>
      <c r="C39" s="187" t="s">
        <v>1050</v>
      </c>
      <c r="D39" s="171" t="s">
        <v>528</v>
      </c>
      <c r="E39" s="172">
        <v>390000</v>
      </c>
      <c r="F39" s="172">
        <v>390000</v>
      </c>
      <c r="G39" s="173" t="s">
        <v>467</v>
      </c>
    </row>
    <row r="40" spans="2:7" s="125" customFormat="1" ht="18" customHeight="1">
      <c r="B40" s="279" t="s">
        <v>146</v>
      </c>
      <c r="C40" s="280"/>
      <c r="D40" s="280"/>
      <c r="E40" s="280"/>
      <c r="F40" s="280"/>
      <c r="G40" s="281"/>
    </row>
    <row r="41" spans="2:7" s="125" customFormat="1" ht="22.5" customHeight="1">
      <c r="B41" s="177" t="s">
        <v>938</v>
      </c>
      <c r="C41" s="276" t="s">
        <v>950</v>
      </c>
      <c r="D41" s="179" t="s">
        <v>461</v>
      </c>
      <c r="E41" s="181">
        <v>595000</v>
      </c>
      <c r="F41" s="181">
        <f>E41</f>
        <v>595000</v>
      </c>
      <c r="G41" s="180" t="s">
        <v>467</v>
      </c>
    </row>
    <row r="42" spans="2:7" s="125" customFormat="1" ht="18">
      <c r="B42" s="177" t="s">
        <v>939</v>
      </c>
      <c r="C42" s="276"/>
      <c r="D42" s="179" t="s">
        <v>461</v>
      </c>
      <c r="E42" s="181">
        <v>577000</v>
      </c>
      <c r="F42" s="181">
        <f aca="true" t="shared" si="1" ref="F42:F121">E42</f>
        <v>577000</v>
      </c>
      <c r="G42" s="180" t="s">
        <v>467</v>
      </c>
    </row>
    <row r="43" spans="2:7" s="125" customFormat="1" ht="18">
      <c r="B43" s="177" t="s">
        <v>940</v>
      </c>
      <c r="C43" s="276"/>
      <c r="D43" s="179" t="s">
        <v>461</v>
      </c>
      <c r="E43" s="181">
        <v>560000</v>
      </c>
      <c r="F43" s="181">
        <f t="shared" si="1"/>
        <v>560000</v>
      </c>
      <c r="G43" s="180" t="s">
        <v>467</v>
      </c>
    </row>
    <row r="44" spans="2:7" s="125" customFormat="1" ht="18">
      <c r="B44" s="177" t="s">
        <v>941</v>
      </c>
      <c r="C44" s="276"/>
      <c r="D44" s="179" t="s">
        <v>461</v>
      </c>
      <c r="E44" s="181">
        <v>455000</v>
      </c>
      <c r="F44" s="181">
        <f t="shared" si="1"/>
        <v>455000</v>
      </c>
      <c r="G44" s="180" t="s">
        <v>467</v>
      </c>
    </row>
    <row r="45" spans="2:7" s="125" customFormat="1" ht="18">
      <c r="B45" s="177" t="s">
        <v>935</v>
      </c>
      <c r="C45" s="276"/>
      <c r="D45" s="179" t="s">
        <v>461</v>
      </c>
      <c r="E45" s="181">
        <v>420000</v>
      </c>
      <c r="F45" s="181">
        <f t="shared" si="1"/>
        <v>420000</v>
      </c>
      <c r="G45" s="180" t="s">
        <v>467</v>
      </c>
    </row>
    <row r="46" spans="2:7" s="125" customFormat="1" ht="18">
      <c r="B46" s="177" t="s">
        <v>937</v>
      </c>
      <c r="C46" s="277" t="s">
        <v>1041</v>
      </c>
      <c r="D46" s="179" t="s">
        <v>461</v>
      </c>
      <c r="E46" s="181">
        <v>420000</v>
      </c>
      <c r="F46" s="181">
        <f t="shared" si="1"/>
        <v>420000</v>
      </c>
      <c r="G46" s="180" t="s">
        <v>467</v>
      </c>
    </row>
    <row r="47" spans="2:11" s="125" customFormat="1" ht="27.75" customHeight="1">
      <c r="B47" s="174" t="s">
        <v>936</v>
      </c>
      <c r="C47" s="285"/>
      <c r="D47" s="179" t="s">
        <v>461</v>
      </c>
      <c r="E47" s="188">
        <v>390000</v>
      </c>
      <c r="F47" s="181">
        <f t="shared" si="1"/>
        <v>390000</v>
      </c>
      <c r="G47" s="180" t="s">
        <v>467</v>
      </c>
      <c r="K47" s="125" t="s">
        <v>481</v>
      </c>
    </row>
    <row r="48" spans="2:7" s="125" customFormat="1" ht="21" customHeight="1">
      <c r="B48" s="174" t="s">
        <v>942</v>
      </c>
      <c r="C48" s="276" t="s">
        <v>1042</v>
      </c>
      <c r="D48" s="179" t="s">
        <v>461</v>
      </c>
      <c r="E48" s="181">
        <v>630000</v>
      </c>
      <c r="F48" s="181">
        <f t="shared" si="1"/>
        <v>630000</v>
      </c>
      <c r="G48" s="180" t="s">
        <v>467</v>
      </c>
    </row>
    <row r="49" spans="2:7" s="125" customFormat="1" ht="12.75">
      <c r="B49" s="174" t="s">
        <v>943</v>
      </c>
      <c r="C49" s="276"/>
      <c r="D49" s="179" t="s">
        <v>461</v>
      </c>
      <c r="E49" s="181">
        <v>612000</v>
      </c>
      <c r="F49" s="181">
        <f t="shared" si="1"/>
        <v>612000</v>
      </c>
      <c r="G49" s="180" t="s">
        <v>467</v>
      </c>
    </row>
    <row r="50" spans="2:7" s="125" customFormat="1" ht="12.75">
      <c r="B50" s="174" t="s">
        <v>944</v>
      </c>
      <c r="C50" s="276"/>
      <c r="D50" s="179" t="s">
        <v>461</v>
      </c>
      <c r="E50" s="181">
        <v>595000</v>
      </c>
      <c r="F50" s="181">
        <f t="shared" si="1"/>
        <v>595000</v>
      </c>
      <c r="G50" s="180" t="s">
        <v>467</v>
      </c>
    </row>
    <row r="51" spans="2:7" s="125" customFormat="1" ht="12.75">
      <c r="B51" s="174" t="s">
        <v>945</v>
      </c>
      <c r="C51" s="276"/>
      <c r="D51" s="179" t="s">
        <v>461</v>
      </c>
      <c r="E51" s="181">
        <v>577000</v>
      </c>
      <c r="F51" s="181">
        <f t="shared" si="1"/>
        <v>577000</v>
      </c>
      <c r="G51" s="180" t="s">
        <v>467</v>
      </c>
    </row>
    <row r="52" spans="2:7" s="125" customFormat="1" ht="18">
      <c r="B52" s="174" t="s">
        <v>946</v>
      </c>
      <c r="C52" s="276" t="s">
        <v>1041</v>
      </c>
      <c r="D52" s="176" t="s">
        <v>461</v>
      </c>
      <c r="E52" s="181">
        <v>715000</v>
      </c>
      <c r="F52" s="181">
        <f t="shared" si="1"/>
        <v>715000</v>
      </c>
      <c r="G52" s="180" t="s">
        <v>467</v>
      </c>
    </row>
    <row r="53" spans="2:7" s="125" customFormat="1" ht="12.75">
      <c r="B53" s="174" t="s">
        <v>947</v>
      </c>
      <c r="C53" s="276"/>
      <c r="D53" s="179" t="s">
        <v>461</v>
      </c>
      <c r="E53" s="181">
        <v>700000</v>
      </c>
      <c r="F53" s="181">
        <f t="shared" si="1"/>
        <v>700000</v>
      </c>
      <c r="G53" s="180" t="s">
        <v>467</v>
      </c>
    </row>
    <row r="54" spans="2:7" s="125" customFormat="1" ht="12.75">
      <c r="B54" s="174" t="s">
        <v>948</v>
      </c>
      <c r="C54" s="276"/>
      <c r="D54" s="179" t="s">
        <v>461</v>
      </c>
      <c r="E54" s="181">
        <v>680000</v>
      </c>
      <c r="F54" s="181">
        <f t="shared" si="1"/>
        <v>680000</v>
      </c>
      <c r="G54" s="180" t="s">
        <v>467</v>
      </c>
    </row>
    <row r="55" spans="2:7" s="125" customFormat="1" ht="12.75">
      <c r="B55" s="189" t="s">
        <v>949</v>
      </c>
      <c r="C55" s="277"/>
      <c r="D55" s="190" t="s">
        <v>461</v>
      </c>
      <c r="E55" s="191">
        <v>670000</v>
      </c>
      <c r="F55" s="191">
        <f t="shared" si="1"/>
        <v>670000</v>
      </c>
      <c r="G55" s="192" t="s">
        <v>467</v>
      </c>
    </row>
    <row r="56" spans="2:7" ht="37.5" customHeight="1">
      <c r="B56" s="295" t="s">
        <v>1058</v>
      </c>
      <c r="C56" s="296"/>
      <c r="D56" s="296"/>
      <c r="E56" s="296"/>
      <c r="F56" s="296"/>
      <c r="G56" s="297"/>
    </row>
    <row r="57" spans="2:7" s="125" customFormat="1" ht="16.5" customHeight="1">
      <c r="B57" s="189" t="s">
        <v>951</v>
      </c>
      <c r="C57" s="277" t="s">
        <v>954</v>
      </c>
      <c r="D57" s="179" t="s">
        <v>461</v>
      </c>
      <c r="E57" s="181">
        <v>85000</v>
      </c>
      <c r="F57" s="181">
        <f t="shared" si="1"/>
        <v>85000</v>
      </c>
      <c r="G57" s="180" t="s">
        <v>467</v>
      </c>
    </row>
    <row r="58" spans="2:7" s="125" customFormat="1" ht="12.75">
      <c r="B58" s="177" t="s">
        <v>952</v>
      </c>
      <c r="C58" s="278"/>
      <c r="D58" s="179" t="s">
        <v>461</v>
      </c>
      <c r="E58" s="181">
        <v>95000</v>
      </c>
      <c r="F58" s="181">
        <f t="shared" si="1"/>
        <v>95000</v>
      </c>
      <c r="G58" s="180" t="s">
        <v>467</v>
      </c>
    </row>
    <row r="59" spans="2:7" s="125" customFormat="1" ht="12.75">
      <c r="B59" s="189" t="s">
        <v>953</v>
      </c>
      <c r="C59" s="285"/>
      <c r="D59" s="179" t="s">
        <v>461</v>
      </c>
      <c r="E59" s="181">
        <v>130000</v>
      </c>
      <c r="F59" s="181">
        <f t="shared" si="1"/>
        <v>130000</v>
      </c>
      <c r="G59" s="180" t="s">
        <v>467</v>
      </c>
    </row>
    <row r="60" spans="2:7" s="125" customFormat="1" ht="12.75">
      <c r="B60" s="177" t="s">
        <v>956</v>
      </c>
      <c r="C60" s="276" t="s">
        <v>955</v>
      </c>
      <c r="D60" s="179" t="s">
        <v>461</v>
      </c>
      <c r="E60" s="181">
        <v>3500</v>
      </c>
      <c r="F60" s="181">
        <f t="shared" si="1"/>
        <v>3500</v>
      </c>
      <c r="G60" s="180" t="s">
        <v>467</v>
      </c>
    </row>
    <row r="61" spans="2:7" s="125" customFormat="1" ht="12.75">
      <c r="B61" s="177" t="s">
        <v>957</v>
      </c>
      <c r="C61" s="276"/>
      <c r="D61" s="179" t="s">
        <v>461</v>
      </c>
      <c r="E61" s="181">
        <v>4400</v>
      </c>
      <c r="F61" s="181">
        <f t="shared" si="1"/>
        <v>4400</v>
      </c>
      <c r="G61" s="180" t="s">
        <v>467</v>
      </c>
    </row>
    <row r="62" spans="2:7" s="125" customFormat="1" ht="12.75">
      <c r="B62" s="177" t="s">
        <v>958</v>
      </c>
      <c r="C62" s="276"/>
      <c r="D62" s="179" t="s">
        <v>461</v>
      </c>
      <c r="E62" s="181">
        <v>7000</v>
      </c>
      <c r="F62" s="181">
        <f t="shared" si="1"/>
        <v>7000</v>
      </c>
      <c r="G62" s="180" t="s">
        <v>467</v>
      </c>
    </row>
    <row r="63" spans="2:7" s="125" customFormat="1" ht="12.75">
      <c r="B63" s="177" t="s">
        <v>959</v>
      </c>
      <c r="C63" s="276"/>
      <c r="D63" s="179" t="s">
        <v>461</v>
      </c>
      <c r="E63" s="181">
        <v>10500</v>
      </c>
      <c r="F63" s="181">
        <f t="shared" si="1"/>
        <v>10500</v>
      </c>
      <c r="G63" s="180" t="s">
        <v>467</v>
      </c>
    </row>
    <row r="64" spans="2:7" s="125" customFormat="1" ht="12.75">
      <c r="B64" s="177" t="s">
        <v>960</v>
      </c>
      <c r="C64" s="276"/>
      <c r="D64" s="179" t="s">
        <v>461</v>
      </c>
      <c r="E64" s="181">
        <v>13200</v>
      </c>
      <c r="F64" s="181">
        <f t="shared" si="1"/>
        <v>13200</v>
      </c>
      <c r="G64" s="180" t="s">
        <v>467</v>
      </c>
    </row>
    <row r="65" spans="2:7" s="125" customFormat="1" ht="12.75">
      <c r="B65" s="177" t="s">
        <v>961</v>
      </c>
      <c r="C65" s="276"/>
      <c r="D65" s="179" t="s">
        <v>461</v>
      </c>
      <c r="E65" s="181">
        <v>19300</v>
      </c>
      <c r="F65" s="181">
        <f t="shared" si="1"/>
        <v>19300</v>
      </c>
      <c r="G65" s="180" t="s">
        <v>467</v>
      </c>
    </row>
    <row r="66" spans="2:7" s="125" customFormat="1" ht="12.75">
      <c r="B66" s="177" t="s">
        <v>963</v>
      </c>
      <c r="C66" s="277" t="s">
        <v>962</v>
      </c>
      <c r="D66" s="179" t="s">
        <v>461</v>
      </c>
      <c r="E66" s="181">
        <v>730000</v>
      </c>
      <c r="F66" s="181">
        <f t="shared" si="1"/>
        <v>730000</v>
      </c>
      <c r="G66" s="180" t="s">
        <v>467</v>
      </c>
    </row>
    <row r="67" spans="2:7" s="125" customFormat="1" ht="12.75">
      <c r="B67" s="177" t="s">
        <v>966</v>
      </c>
      <c r="C67" s="278"/>
      <c r="D67" s="179" t="s">
        <v>461</v>
      </c>
      <c r="E67" s="181">
        <v>83000</v>
      </c>
      <c r="F67" s="181">
        <f t="shared" si="1"/>
        <v>83000</v>
      </c>
      <c r="G67" s="180" t="s">
        <v>467</v>
      </c>
    </row>
    <row r="68" spans="2:7" s="125" customFormat="1" ht="12.75">
      <c r="B68" s="177" t="s">
        <v>965</v>
      </c>
      <c r="C68" s="278"/>
      <c r="D68" s="179" t="s">
        <v>461</v>
      </c>
      <c r="E68" s="181">
        <v>92000</v>
      </c>
      <c r="F68" s="181">
        <f t="shared" si="1"/>
        <v>92000</v>
      </c>
      <c r="G68" s="180" t="s">
        <v>467</v>
      </c>
    </row>
    <row r="69" spans="2:7" s="125" customFormat="1" ht="12.75">
      <c r="B69" s="177" t="s">
        <v>964</v>
      </c>
      <c r="C69" s="278"/>
      <c r="D69" s="179" t="s">
        <v>461</v>
      </c>
      <c r="E69" s="181">
        <v>98000</v>
      </c>
      <c r="F69" s="181">
        <f t="shared" si="1"/>
        <v>98000</v>
      </c>
      <c r="G69" s="180" t="s">
        <v>467</v>
      </c>
    </row>
    <row r="70" spans="2:7" s="125" customFormat="1" ht="12.75">
      <c r="B70" s="177" t="s">
        <v>967</v>
      </c>
      <c r="C70" s="276" t="s">
        <v>962</v>
      </c>
      <c r="D70" s="179" t="s">
        <v>461</v>
      </c>
      <c r="E70" s="181">
        <v>45000</v>
      </c>
      <c r="F70" s="181">
        <f t="shared" si="1"/>
        <v>45000</v>
      </c>
      <c r="G70" s="180" t="s">
        <v>467</v>
      </c>
    </row>
    <row r="71" spans="2:7" s="125" customFormat="1" ht="12.75">
      <c r="B71" s="177" t="s">
        <v>968</v>
      </c>
      <c r="C71" s="276"/>
      <c r="D71" s="179" t="s">
        <v>461</v>
      </c>
      <c r="E71" s="181">
        <v>50000</v>
      </c>
      <c r="F71" s="181">
        <f t="shared" si="1"/>
        <v>50000</v>
      </c>
      <c r="G71" s="180" t="s">
        <v>467</v>
      </c>
    </row>
    <row r="72" spans="2:7" s="125" customFormat="1" ht="12.75">
      <c r="B72" s="177" t="s">
        <v>969</v>
      </c>
      <c r="C72" s="276"/>
      <c r="D72" s="179" t="s">
        <v>461</v>
      </c>
      <c r="E72" s="181">
        <v>56000</v>
      </c>
      <c r="F72" s="181">
        <f t="shared" si="1"/>
        <v>56000</v>
      </c>
      <c r="G72" s="180" t="s">
        <v>467</v>
      </c>
    </row>
    <row r="73" spans="2:7" s="125" customFormat="1" ht="12.75">
      <c r="B73" s="177" t="s">
        <v>970</v>
      </c>
      <c r="C73" s="276"/>
      <c r="D73" s="179" t="s">
        <v>461</v>
      </c>
      <c r="E73" s="181">
        <v>60000</v>
      </c>
      <c r="F73" s="181">
        <f t="shared" si="1"/>
        <v>60000</v>
      </c>
      <c r="G73" s="180" t="s">
        <v>467</v>
      </c>
    </row>
    <row r="74" spans="2:7" s="125" customFormat="1" ht="12.75">
      <c r="B74" s="177" t="s">
        <v>971</v>
      </c>
      <c r="C74" s="276"/>
      <c r="D74" s="179" t="s">
        <v>461</v>
      </c>
      <c r="E74" s="181">
        <v>66000</v>
      </c>
      <c r="F74" s="181">
        <f t="shared" si="1"/>
        <v>66000</v>
      </c>
      <c r="G74" s="180" t="s">
        <v>467</v>
      </c>
    </row>
    <row r="75" spans="2:7" s="125" customFormat="1" ht="12.75">
      <c r="B75" s="177" t="s">
        <v>972</v>
      </c>
      <c r="C75" s="276"/>
      <c r="D75" s="179" t="s">
        <v>461</v>
      </c>
      <c r="E75" s="181">
        <v>74000</v>
      </c>
      <c r="F75" s="181">
        <f t="shared" si="1"/>
        <v>74000</v>
      </c>
      <c r="G75" s="180" t="s">
        <v>467</v>
      </c>
    </row>
    <row r="76" spans="2:7" s="125" customFormat="1" ht="12.75">
      <c r="B76" s="177" t="s">
        <v>973</v>
      </c>
      <c r="C76" s="276"/>
      <c r="D76" s="179" t="s">
        <v>461</v>
      </c>
      <c r="E76" s="181">
        <v>82000</v>
      </c>
      <c r="F76" s="181">
        <f t="shared" si="1"/>
        <v>82000</v>
      </c>
      <c r="G76" s="180" t="s">
        <v>467</v>
      </c>
    </row>
    <row r="77" spans="2:7" s="125" customFormat="1" ht="12.75">
      <c r="B77" s="177" t="s">
        <v>974</v>
      </c>
      <c r="C77" s="276"/>
      <c r="D77" s="179" t="s">
        <v>461</v>
      </c>
      <c r="E77" s="181">
        <v>86000</v>
      </c>
      <c r="F77" s="181">
        <f t="shared" si="1"/>
        <v>86000</v>
      </c>
      <c r="G77" s="180" t="s">
        <v>467</v>
      </c>
    </row>
    <row r="78" spans="2:7" s="125" customFormat="1" ht="12.75">
      <c r="B78" s="177" t="s">
        <v>976</v>
      </c>
      <c r="C78" s="276"/>
      <c r="D78" s="179" t="s">
        <v>461</v>
      </c>
      <c r="E78" s="181">
        <v>77000</v>
      </c>
      <c r="F78" s="181">
        <f t="shared" si="1"/>
        <v>77000</v>
      </c>
      <c r="G78" s="180" t="s">
        <v>467</v>
      </c>
    </row>
    <row r="79" spans="2:7" s="125" customFormat="1" ht="12.75">
      <c r="B79" s="177" t="s">
        <v>977</v>
      </c>
      <c r="C79" s="276"/>
      <c r="D79" s="179" t="s">
        <v>461</v>
      </c>
      <c r="E79" s="181">
        <v>84000</v>
      </c>
      <c r="F79" s="181">
        <f t="shared" si="1"/>
        <v>84000</v>
      </c>
      <c r="G79" s="180" t="s">
        <v>467</v>
      </c>
    </row>
    <row r="80" spans="2:7" s="125" customFormat="1" ht="12.75">
      <c r="B80" s="177" t="s">
        <v>978</v>
      </c>
      <c r="C80" s="276"/>
      <c r="D80" s="179" t="s">
        <v>461</v>
      </c>
      <c r="E80" s="181">
        <v>94000</v>
      </c>
      <c r="F80" s="181">
        <f t="shared" si="1"/>
        <v>94000</v>
      </c>
      <c r="G80" s="180" t="s">
        <v>467</v>
      </c>
    </row>
    <row r="81" spans="2:7" s="125" customFormat="1" ht="12.75">
      <c r="B81" s="177" t="s">
        <v>975</v>
      </c>
      <c r="C81" s="276"/>
      <c r="D81" s="179" t="s">
        <v>461</v>
      </c>
      <c r="E81" s="181">
        <v>99000</v>
      </c>
      <c r="F81" s="181">
        <f t="shared" si="1"/>
        <v>99000</v>
      </c>
      <c r="G81" s="180" t="s">
        <v>467</v>
      </c>
    </row>
    <row r="82" spans="2:7" s="125" customFormat="1" ht="12.75">
      <c r="B82" s="177" t="s">
        <v>979</v>
      </c>
      <c r="C82" s="276" t="s">
        <v>962</v>
      </c>
      <c r="D82" s="179" t="s">
        <v>461</v>
      </c>
      <c r="E82" s="181">
        <v>7000</v>
      </c>
      <c r="F82" s="181">
        <f t="shared" si="1"/>
        <v>7000</v>
      </c>
      <c r="G82" s="180" t="s">
        <v>467</v>
      </c>
    </row>
    <row r="83" spans="2:7" s="125" customFormat="1" ht="12.75">
      <c r="B83" s="177" t="s">
        <v>982</v>
      </c>
      <c r="C83" s="276"/>
      <c r="D83" s="179" t="s">
        <v>461</v>
      </c>
      <c r="E83" s="181">
        <v>7900</v>
      </c>
      <c r="F83" s="181">
        <f t="shared" si="1"/>
        <v>7900</v>
      </c>
      <c r="G83" s="180" t="s">
        <v>467</v>
      </c>
    </row>
    <row r="84" spans="2:7" s="125" customFormat="1" ht="12.75">
      <c r="B84" s="177" t="s">
        <v>983</v>
      </c>
      <c r="C84" s="276"/>
      <c r="D84" s="179" t="s">
        <v>461</v>
      </c>
      <c r="E84" s="181">
        <v>8800</v>
      </c>
      <c r="F84" s="181">
        <f t="shared" si="1"/>
        <v>8800</v>
      </c>
      <c r="G84" s="180" t="s">
        <v>467</v>
      </c>
    </row>
    <row r="85" spans="2:7" s="125" customFormat="1" ht="12.75">
      <c r="B85" s="177" t="s">
        <v>984</v>
      </c>
      <c r="C85" s="276"/>
      <c r="D85" s="179" t="s">
        <v>461</v>
      </c>
      <c r="E85" s="181">
        <v>10500</v>
      </c>
      <c r="F85" s="181">
        <f t="shared" si="1"/>
        <v>10500</v>
      </c>
      <c r="G85" s="180" t="s">
        <v>467</v>
      </c>
    </row>
    <row r="86" spans="2:7" s="125" customFormat="1" ht="12.75">
      <c r="B86" s="177" t="s">
        <v>985</v>
      </c>
      <c r="C86" s="276" t="s">
        <v>962</v>
      </c>
      <c r="D86" s="179" t="s">
        <v>461</v>
      </c>
      <c r="E86" s="181">
        <v>7000</v>
      </c>
      <c r="F86" s="181">
        <f t="shared" si="1"/>
        <v>7000</v>
      </c>
      <c r="G86" s="180" t="s">
        <v>467</v>
      </c>
    </row>
    <row r="87" spans="2:7" s="125" customFormat="1" ht="12.75">
      <c r="B87" s="177" t="s">
        <v>988</v>
      </c>
      <c r="C87" s="276"/>
      <c r="D87" s="179" t="s">
        <v>461</v>
      </c>
      <c r="E87" s="181">
        <v>7900</v>
      </c>
      <c r="F87" s="181">
        <f t="shared" si="1"/>
        <v>7900</v>
      </c>
      <c r="G87" s="180" t="s">
        <v>467</v>
      </c>
    </row>
    <row r="88" spans="2:7" s="125" customFormat="1" ht="12.75">
      <c r="B88" s="177" t="s">
        <v>989</v>
      </c>
      <c r="C88" s="276"/>
      <c r="D88" s="179" t="s">
        <v>461</v>
      </c>
      <c r="E88" s="181">
        <v>8800</v>
      </c>
      <c r="F88" s="181">
        <f t="shared" si="1"/>
        <v>8800</v>
      </c>
      <c r="G88" s="180" t="s">
        <v>467</v>
      </c>
    </row>
    <row r="89" spans="2:7" s="125" customFormat="1" ht="12.75">
      <c r="B89" s="177" t="s">
        <v>992</v>
      </c>
      <c r="C89" s="276"/>
      <c r="D89" s="179" t="s">
        <v>461</v>
      </c>
      <c r="E89" s="181">
        <v>10500</v>
      </c>
      <c r="F89" s="181">
        <f t="shared" si="1"/>
        <v>10500</v>
      </c>
      <c r="G89" s="180" t="s">
        <v>467</v>
      </c>
    </row>
    <row r="90" spans="2:7" s="125" customFormat="1" ht="12.75">
      <c r="B90" s="177" t="s">
        <v>980</v>
      </c>
      <c r="C90" s="276" t="s">
        <v>962</v>
      </c>
      <c r="D90" s="179" t="s">
        <v>461</v>
      </c>
      <c r="E90" s="181">
        <v>12000</v>
      </c>
      <c r="F90" s="181">
        <f t="shared" si="1"/>
        <v>12000</v>
      </c>
      <c r="G90" s="180" t="s">
        <v>467</v>
      </c>
    </row>
    <row r="91" spans="2:7" s="125" customFormat="1" ht="12.75">
      <c r="B91" s="177" t="s">
        <v>993</v>
      </c>
      <c r="C91" s="276"/>
      <c r="D91" s="179" t="s">
        <v>461</v>
      </c>
      <c r="E91" s="181">
        <v>14000</v>
      </c>
      <c r="F91" s="181">
        <f t="shared" si="1"/>
        <v>14000</v>
      </c>
      <c r="G91" s="180" t="s">
        <v>467</v>
      </c>
    </row>
    <row r="92" spans="2:7" s="125" customFormat="1" ht="12.75">
      <c r="B92" s="177" t="s">
        <v>994</v>
      </c>
      <c r="C92" s="276"/>
      <c r="D92" s="179" t="s">
        <v>461</v>
      </c>
      <c r="E92" s="181">
        <v>15000</v>
      </c>
      <c r="F92" s="181">
        <f t="shared" si="1"/>
        <v>15000</v>
      </c>
      <c r="G92" s="180" t="s">
        <v>467</v>
      </c>
    </row>
    <row r="93" spans="2:7" s="125" customFormat="1" ht="12.75">
      <c r="B93" s="177" t="s">
        <v>995</v>
      </c>
      <c r="C93" s="276"/>
      <c r="D93" s="179" t="s">
        <v>461</v>
      </c>
      <c r="E93" s="181">
        <v>17000</v>
      </c>
      <c r="F93" s="181">
        <f t="shared" si="1"/>
        <v>17000</v>
      </c>
      <c r="G93" s="180" t="s">
        <v>467</v>
      </c>
    </row>
    <row r="94" spans="2:7" s="125" customFormat="1" ht="12.75">
      <c r="B94" s="177" t="s">
        <v>986</v>
      </c>
      <c r="C94" s="276" t="s">
        <v>962</v>
      </c>
      <c r="D94" s="179" t="s">
        <v>461</v>
      </c>
      <c r="E94" s="181">
        <v>12000</v>
      </c>
      <c r="F94" s="181">
        <f t="shared" si="1"/>
        <v>12000</v>
      </c>
      <c r="G94" s="180" t="s">
        <v>467</v>
      </c>
    </row>
    <row r="95" spans="2:7" s="125" customFormat="1" ht="12.75">
      <c r="B95" s="177" t="s">
        <v>997</v>
      </c>
      <c r="C95" s="276"/>
      <c r="D95" s="179" t="s">
        <v>461</v>
      </c>
      <c r="E95" s="181">
        <v>14000</v>
      </c>
      <c r="F95" s="181">
        <f t="shared" si="1"/>
        <v>14000</v>
      </c>
      <c r="G95" s="180" t="s">
        <v>467</v>
      </c>
    </row>
    <row r="96" spans="2:7" s="125" customFormat="1" ht="12.75">
      <c r="B96" s="177" t="s">
        <v>990</v>
      </c>
      <c r="C96" s="276"/>
      <c r="D96" s="179" t="s">
        <v>461</v>
      </c>
      <c r="E96" s="181">
        <v>15000</v>
      </c>
      <c r="F96" s="181">
        <f t="shared" si="1"/>
        <v>15000</v>
      </c>
      <c r="G96" s="180" t="s">
        <v>467</v>
      </c>
    </row>
    <row r="97" spans="2:7" s="125" customFormat="1" ht="12.75">
      <c r="B97" s="177" t="s">
        <v>998</v>
      </c>
      <c r="C97" s="276"/>
      <c r="D97" s="179" t="s">
        <v>461</v>
      </c>
      <c r="E97" s="181">
        <v>17000</v>
      </c>
      <c r="F97" s="181">
        <f t="shared" si="1"/>
        <v>17000</v>
      </c>
      <c r="G97" s="180" t="s">
        <v>467</v>
      </c>
    </row>
    <row r="98" spans="2:7" s="125" customFormat="1" ht="12.75">
      <c r="B98" s="177" t="s">
        <v>981</v>
      </c>
      <c r="C98" s="277" t="s">
        <v>962</v>
      </c>
      <c r="D98" s="179" t="s">
        <v>461</v>
      </c>
      <c r="E98" s="181">
        <v>15000</v>
      </c>
      <c r="F98" s="181">
        <f t="shared" si="1"/>
        <v>15000</v>
      </c>
      <c r="G98" s="180" t="s">
        <v>467</v>
      </c>
    </row>
    <row r="99" spans="2:7" s="125" customFormat="1" ht="12.75">
      <c r="B99" s="177" t="s">
        <v>1001</v>
      </c>
      <c r="C99" s="278"/>
      <c r="D99" s="179" t="s">
        <v>461</v>
      </c>
      <c r="E99" s="181">
        <v>18000</v>
      </c>
      <c r="F99" s="181">
        <f t="shared" si="1"/>
        <v>18000</v>
      </c>
      <c r="G99" s="180" t="s">
        <v>467</v>
      </c>
    </row>
    <row r="100" spans="2:7" s="125" customFormat="1" ht="12.75">
      <c r="B100" s="177" t="s">
        <v>1000</v>
      </c>
      <c r="C100" s="278"/>
      <c r="D100" s="179" t="s">
        <v>461</v>
      </c>
      <c r="E100" s="181">
        <v>21000</v>
      </c>
      <c r="F100" s="181">
        <f t="shared" si="1"/>
        <v>21000</v>
      </c>
      <c r="G100" s="180" t="s">
        <v>467</v>
      </c>
    </row>
    <row r="101" spans="2:7" s="125" customFormat="1" ht="12.75">
      <c r="B101" s="177" t="s">
        <v>996</v>
      </c>
      <c r="C101" s="285"/>
      <c r="D101" s="179" t="s">
        <v>461</v>
      </c>
      <c r="E101" s="181">
        <v>23000</v>
      </c>
      <c r="F101" s="181">
        <f t="shared" si="1"/>
        <v>23000</v>
      </c>
      <c r="G101" s="180" t="s">
        <v>467</v>
      </c>
    </row>
    <row r="102" spans="2:7" s="125" customFormat="1" ht="12.75">
      <c r="B102" s="177" t="s">
        <v>987</v>
      </c>
      <c r="C102" s="277" t="s">
        <v>962</v>
      </c>
      <c r="D102" s="179" t="s">
        <v>461</v>
      </c>
      <c r="E102" s="181">
        <v>15000</v>
      </c>
      <c r="F102" s="181">
        <f t="shared" si="1"/>
        <v>15000</v>
      </c>
      <c r="G102" s="180" t="s">
        <v>467</v>
      </c>
    </row>
    <row r="103" spans="2:7" s="125" customFormat="1" ht="12.75">
      <c r="B103" s="177" t="s">
        <v>1002</v>
      </c>
      <c r="C103" s="278"/>
      <c r="D103" s="179" t="s">
        <v>461</v>
      </c>
      <c r="E103" s="181">
        <v>18000</v>
      </c>
      <c r="F103" s="181">
        <f t="shared" si="1"/>
        <v>18000</v>
      </c>
      <c r="G103" s="180" t="s">
        <v>467</v>
      </c>
    </row>
    <row r="104" spans="2:7" s="125" customFormat="1" ht="12.75">
      <c r="B104" s="177" t="s">
        <v>991</v>
      </c>
      <c r="C104" s="278"/>
      <c r="D104" s="179" t="s">
        <v>461</v>
      </c>
      <c r="E104" s="181">
        <v>21000</v>
      </c>
      <c r="F104" s="181">
        <f t="shared" si="1"/>
        <v>21000</v>
      </c>
      <c r="G104" s="180" t="s">
        <v>467</v>
      </c>
    </row>
    <row r="105" spans="2:7" s="125" customFormat="1" ht="12.75">
      <c r="B105" s="177" t="s">
        <v>999</v>
      </c>
      <c r="C105" s="285"/>
      <c r="D105" s="179" t="s">
        <v>461</v>
      </c>
      <c r="E105" s="181">
        <v>23000</v>
      </c>
      <c r="F105" s="181">
        <f t="shared" si="1"/>
        <v>23000</v>
      </c>
      <c r="G105" s="180" t="s">
        <v>467</v>
      </c>
    </row>
    <row r="106" spans="2:7" s="125" customFormat="1" ht="12.75">
      <c r="B106" s="177" t="s">
        <v>1003</v>
      </c>
      <c r="C106" s="277" t="s">
        <v>962</v>
      </c>
      <c r="D106" s="179" t="s">
        <v>461</v>
      </c>
      <c r="E106" s="181">
        <v>3700</v>
      </c>
      <c r="F106" s="181">
        <f t="shared" si="1"/>
        <v>3700</v>
      </c>
      <c r="G106" s="180" t="s">
        <v>467</v>
      </c>
    </row>
    <row r="107" spans="2:7" s="125" customFormat="1" ht="12.75">
      <c r="B107" s="177" t="s">
        <v>1004</v>
      </c>
      <c r="C107" s="278"/>
      <c r="D107" s="179" t="s">
        <v>461</v>
      </c>
      <c r="E107" s="181">
        <v>4800</v>
      </c>
      <c r="F107" s="181">
        <f t="shared" si="1"/>
        <v>4800</v>
      </c>
      <c r="G107" s="180" t="s">
        <v>467</v>
      </c>
    </row>
    <row r="108" spans="2:7" s="125" customFormat="1" ht="12.75">
      <c r="B108" s="177" t="s">
        <v>1005</v>
      </c>
      <c r="C108" s="278"/>
      <c r="D108" s="179" t="s">
        <v>461</v>
      </c>
      <c r="E108" s="181">
        <v>5800</v>
      </c>
      <c r="F108" s="181">
        <f t="shared" si="1"/>
        <v>5800</v>
      </c>
      <c r="G108" s="180" t="s">
        <v>467</v>
      </c>
    </row>
    <row r="109" spans="2:7" s="125" customFormat="1" ht="12.75">
      <c r="B109" s="177" t="s">
        <v>1006</v>
      </c>
      <c r="C109" s="285"/>
      <c r="D109" s="179" t="s">
        <v>461</v>
      </c>
      <c r="E109" s="181">
        <v>6900</v>
      </c>
      <c r="F109" s="181">
        <f t="shared" si="1"/>
        <v>6900</v>
      </c>
      <c r="G109" s="180" t="s">
        <v>467</v>
      </c>
    </row>
    <row r="110" spans="2:7" s="125" customFormat="1" ht="12.75">
      <c r="B110" s="177" t="s">
        <v>1007</v>
      </c>
      <c r="C110" s="276" t="s">
        <v>1014</v>
      </c>
      <c r="D110" s="179" t="s">
        <v>461</v>
      </c>
      <c r="E110" s="181">
        <v>1750</v>
      </c>
      <c r="F110" s="181">
        <f t="shared" si="1"/>
        <v>1750</v>
      </c>
      <c r="G110" s="180" t="s">
        <v>467</v>
      </c>
    </row>
    <row r="111" spans="2:7" s="125" customFormat="1" ht="12.75">
      <c r="B111" s="177" t="s">
        <v>1008</v>
      </c>
      <c r="C111" s="276"/>
      <c r="D111" s="179" t="s">
        <v>461</v>
      </c>
      <c r="E111" s="181">
        <v>2000</v>
      </c>
      <c r="F111" s="181">
        <f t="shared" si="1"/>
        <v>2000</v>
      </c>
      <c r="G111" s="180" t="s">
        <v>467</v>
      </c>
    </row>
    <row r="112" spans="2:7" s="125" customFormat="1" ht="12.75">
      <c r="B112" s="177" t="s">
        <v>1009</v>
      </c>
      <c r="C112" s="276"/>
      <c r="D112" s="179" t="s">
        <v>461</v>
      </c>
      <c r="E112" s="181">
        <v>2300</v>
      </c>
      <c r="F112" s="181">
        <f t="shared" si="1"/>
        <v>2300</v>
      </c>
      <c r="G112" s="180" t="s">
        <v>467</v>
      </c>
    </row>
    <row r="113" spans="2:7" s="125" customFormat="1" ht="12.75">
      <c r="B113" s="177" t="s">
        <v>1010</v>
      </c>
      <c r="C113" s="276"/>
      <c r="D113" s="179" t="s">
        <v>461</v>
      </c>
      <c r="E113" s="181">
        <v>2700</v>
      </c>
      <c r="F113" s="181">
        <f t="shared" si="1"/>
        <v>2700</v>
      </c>
      <c r="G113" s="180" t="s">
        <v>467</v>
      </c>
    </row>
    <row r="114" spans="2:7" s="125" customFormat="1" ht="12.75">
      <c r="B114" s="177" t="s">
        <v>1011</v>
      </c>
      <c r="C114" s="276"/>
      <c r="D114" s="179" t="s">
        <v>461</v>
      </c>
      <c r="E114" s="181">
        <v>3200</v>
      </c>
      <c r="F114" s="181">
        <f t="shared" si="1"/>
        <v>3200</v>
      </c>
      <c r="G114" s="180" t="s">
        <v>467</v>
      </c>
    </row>
    <row r="115" spans="2:7" s="125" customFormat="1" ht="12.75">
      <c r="B115" s="177" t="s">
        <v>1012</v>
      </c>
      <c r="C115" s="276"/>
      <c r="D115" s="179" t="s">
        <v>461</v>
      </c>
      <c r="E115" s="181">
        <v>3700</v>
      </c>
      <c r="F115" s="181">
        <f t="shared" si="1"/>
        <v>3700</v>
      </c>
      <c r="G115" s="180" t="s">
        <v>467</v>
      </c>
    </row>
    <row r="116" spans="2:7" s="125" customFormat="1" ht="12.75">
      <c r="B116" s="177" t="s">
        <v>1015</v>
      </c>
      <c r="C116" s="277" t="s">
        <v>1013</v>
      </c>
      <c r="D116" s="179" t="s">
        <v>461</v>
      </c>
      <c r="E116" s="181">
        <v>2800</v>
      </c>
      <c r="F116" s="181">
        <f t="shared" si="1"/>
        <v>2800</v>
      </c>
      <c r="G116" s="180" t="s">
        <v>467</v>
      </c>
    </row>
    <row r="117" spans="2:7" s="125" customFormat="1" ht="12.75">
      <c r="B117" s="177" t="s">
        <v>1016</v>
      </c>
      <c r="C117" s="278"/>
      <c r="D117" s="179" t="s">
        <v>461</v>
      </c>
      <c r="E117" s="181">
        <v>3500</v>
      </c>
      <c r="F117" s="181">
        <f t="shared" si="1"/>
        <v>3500</v>
      </c>
      <c r="G117" s="180" t="s">
        <v>467</v>
      </c>
    </row>
    <row r="118" spans="2:7" s="125" customFormat="1" ht="12.75">
      <c r="B118" s="177" t="s">
        <v>1017</v>
      </c>
      <c r="C118" s="278"/>
      <c r="D118" s="179" t="s">
        <v>461</v>
      </c>
      <c r="E118" s="181">
        <v>4000</v>
      </c>
      <c r="F118" s="181">
        <f t="shared" si="1"/>
        <v>4000</v>
      </c>
      <c r="G118" s="180" t="s">
        <v>467</v>
      </c>
    </row>
    <row r="119" spans="2:7" s="125" customFormat="1" ht="12.75">
      <c r="B119" s="177" t="s">
        <v>1018</v>
      </c>
      <c r="C119" s="278"/>
      <c r="D119" s="179" t="s">
        <v>461</v>
      </c>
      <c r="E119" s="181">
        <v>5100</v>
      </c>
      <c r="F119" s="181">
        <f t="shared" si="1"/>
        <v>5100</v>
      </c>
      <c r="G119" s="180" t="s">
        <v>467</v>
      </c>
    </row>
    <row r="120" spans="2:7" s="125" customFormat="1" ht="12.75">
      <c r="B120" s="177" t="s">
        <v>1019</v>
      </c>
      <c r="C120" s="278"/>
      <c r="D120" s="179" t="s">
        <v>461</v>
      </c>
      <c r="E120" s="181">
        <v>6300</v>
      </c>
      <c r="F120" s="181">
        <f t="shared" si="1"/>
        <v>6300</v>
      </c>
      <c r="G120" s="180" t="s">
        <v>467</v>
      </c>
    </row>
    <row r="121" spans="2:7" s="125" customFormat="1" ht="12.75">
      <c r="B121" s="177" t="s">
        <v>1020</v>
      </c>
      <c r="C121" s="285"/>
      <c r="D121" s="179" t="s">
        <v>461</v>
      </c>
      <c r="E121" s="181">
        <v>7000</v>
      </c>
      <c r="F121" s="181">
        <f t="shared" si="1"/>
        <v>7000</v>
      </c>
      <c r="G121" s="180" t="s">
        <v>467</v>
      </c>
    </row>
    <row r="122" spans="2:7" s="125" customFormat="1" ht="12.75">
      <c r="B122" s="193" t="s">
        <v>1021</v>
      </c>
      <c r="C122" s="178" t="s">
        <v>1022</v>
      </c>
      <c r="D122" s="179" t="s">
        <v>461</v>
      </c>
      <c r="E122" s="244" t="s">
        <v>345</v>
      </c>
      <c r="F122" s="245"/>
      <c r="G122" s="180" t="s">
        <v>467</v>
      </c>
    </row>
    <row r="123" spans="2:7" s="125" customFormat="1" ht="12.75">
      <c r="B123" s="177" t="s">
        <v>1023</v>
      </c>
      <c r="C123" s="175" t="s">
        <v>1024</v>
      </c>
      <c r="D123" s="179" t="s">
        <v>461</v>
      </c>
      <c r="E123" s="244" t="s">
        <v>346</v>
      </c>
      <c r="F123" s="245"/>
      <c r="G123" s="180" t="s">
        <v>467</v>
      </c>
    </row>
    <row r="124" spans="2:7" s="125" customFormat="1" ht="12.75">
      <c r="B124" s="177" t="s">
        <v>1025</v>
      </c>
      <c r="C124" s="175" t="s">
        <v>1026</v>
      </c>
      <c r="D124" s="179" t="s">
        <v>461</v>
      </c>
      <c r="E124" s="244" t="s">
        <v>348</v>
      </c>
      <c r="F124" s="245"/>
      <c r="G124" s="180" t="s">
        <v>467</v>
      </c>
    </row>
    <row r="125" spans="2:7" s="125" customFormat="1" ht="12.75">
      <c r="B125" s="177" t="s">
        <v>1027</v>
      </c>
      <c r="C125" s="175" t="s">
        <v>1033</v>
      </c>
      <c r="D125" s="179" t="s">
        <v>461</v>
      </c>
      <c r="E125" s="244" t="s">
        <v>347</v>
      </c>
      <c r="F125" s="245"/>
      <c r="G125" s="180" t="s">
        <v>467</v>
      </c>
    </row>
    <row r="126" spans="2:7" s="125" customFormat="1" ht="12.75">
      <c r="B126" s="177" t="s">
        <v>1028</v>
      </c>
      <c r="C126" s="175" t="s">
        <v>1029</v>
      </c>
      <c r="D126" s="179" t="s">
        <v>461</v>
      </c>
      <c r="E126" s="244" t="s">
        <v>349</v>
      </c>
      <c r="F126" s="245"/>
      <c r="G126" s="180" t="s">
        <v>467</v>
      </c>
    </row>
    <row r="127" spans="2:7" s="125" customFormat="1" ht="12.75">
      <c r="B127" s="177" t="s">
        <v>1030</v>
      </c>
      <c r="C127" s="175" t="s">
        <v>1031</v>
      </c>
      <c r="D127" s="179" t="s">
        <v>461</v>
      </c>
      <c r="E127" s="244" t="s">
        <v>351</v>
      </c>
      <c r="F127" s="245"/>
      <c r="G127" s="180" t="s">
        <v>467</v>
      </c>
    </row>
    <row r="128" spans="2:7" s="125" customFormat="1" ht="12.75">
      <c r="B128" s="177" t="s">
        <v>1034</v>
      </c>
      <c r="C128" s="175" t="s">
        <v>1032</v>
      </c>
      <c r="D128" s="179" t="s">
        <v>461</v>
      </c>
      <c r="E128" s="244" t="s">
        <v>352</v>
      </c>
      <c r="F128" s="245"/>
      <c r="G128" s="180" t="s">
        <v>467</v>
      </c>
    </row>
    <row r="129" spans="2:7" s="125" customFormat="1" ht="12.75">
      <c r="B129" s="177" t="s">
        <v>1035</v>
      </c>
      <c r="C129" s="175" t="s">
        <v>1036</v>
      </c>
      <c r="D129" s="179" t="s">
        <v>461</v>
      </c>
      <c r="E129" s="244" t="s">
        <v>350</v>
      </c>
      <c r="F129" s="245"/>
      <c r="G129" s="180" t="s">
        <v>467</v>
      </c>
    </row>
    <row r="130" spans="2:7" s="125" customFormat="1" ht="12.75">
      <c r="B130" s="177" t="s">
        <v>1037</v>
      </c>
      <c r="C130" s="175" t="s">
        <v>1038</v>
      </c>
      <c r="D130" s="179" t="s">
        <v>528</v>
      </c>
      <c r="E130" s="244" t="s">
        <v>353</v>
      </c>
      <c r="F130" s="245"/>
      <c r="G130" s="180" t="s">
        <v>467</v>
      </c>
    </row>
    <row r="131" spans="2:7" s="125" customFormat="1" ht="12.75">
      <c r="B131" s="289" t="s">
        <v>343</v>
      </c>
      <c r="C131" s="178" t="s">
        <v>328</v>
      </c>
      <c r="D131" s="179" t="s">
        <v>528</v>
      </c>
      <c r="E131" s="181">
        <v>22500</v>
      </c>
      <c r="F131" s="181">
        <f>E131</f>
        <v>22500</v>
      </c>
      <c r="G131" s="180" t="s">
        <v>344</v>
      </c>
    </row>
    <row r="132" spans="2:7" s="125" customFormat="1" ht="12.75">
      <c r="B132" s="290"/>
      <c r="C132" s="178" t="s">
        <v>329</v>
      </c>
      <c r="D132" s="179" t="s">
        <v>528</v>
      </c>
      <c r="E132" s="181">
        <v>22500</v>
      </c>
      <c r="F132" s="181">
        <f aca="true" t="shared" si="2" ref="F132:F145">E132</f>
        <v>22500</v>
      </c>
      <c r="G132" s="180" t="s">
        <v>344</v>
      </c>
    </row>
    <row r="133" spans="2:7" s="125" customFormat="1" ht="12.75">
      <c r="B133" s="290"/>
      <c r="C133" s="178" t="s">
        <v>330</v>
      </c>
      <c r="D133" s="179" t="s">
        <v>528</v>
      </c>
      <c r="E133" s="181">
        <v>21200</v>
      </c>
      <c r="F133" s="181">
        <f t="shared" si="2"/>
        <v>21200</v>
      </c>
      <c r="G133" s="180" t="s">
        <v>344</v>
      </c>
    </row>
    <row r="134" spans="2:7" s="125" customFormat="1" ht="12.75">
      <c r="B134" s="290"/>
      <c r="C134" s="178" t="s">
        <v>331</v>
      </c>
      <c r="D134" s="179" t="s">
        <v>528</v>
      </c>
      <c r="E134" s="181">
        <v>21200</v>
      </c>
      <c r="F134" s="181">
        <f t="shared" si="2"/>
        <v>21200</v>
      </c>
      <c r="G134" s="180" t="s">
        <v>344</v>
      </c>
    </row>
    <row r="135" spans="2:7" s="125" customFormat="1" ht="12.75">
      <c r="B135" s="290"/>
      <c r="C135" s="178" t="s">
        <v>332</v>
      </c>
      <c r="D135" s="179" t="s">
        <v>528</v>
      </c>
      <c r="E135" s="181">
        <v>20000</v>
      </c>
      <c r="F135" s="181">
        <f t="shared" si="2"/>
        <v>20000</v>
      </c>
      <c r="G135" s="180" t="s">
        <v>344</v>
      </c>
    </row>
    <row r="136" spans="2:7" s="125" customFormat="1" ht="12.75">
      <c r="B136" s="290"/>
      <c r="C136" s="178" t="s">
        <v>333</v>
      </c>
      <c r="D136" s="179" t="s">
        <v>528</v>
      </c>
      <c r="E136" s="181">
        <v>20000</v>
      </c>
      <c r="F136" s="181">
        <f t="shared" si="2"/>
        <v>20000</v>
      </c>
      <c r="G136" s="180" t="s">
        <v>344</v>
      </c>
    </row>
    <row r="137" spans="2:7" s="125" customFormat="1" ht="12.75">
      <c r="B137" s="290"/>
      <c r="C137" s="178" t="s">
        <v>334</v>
      </c>
      <c r="D137" s="179" t="s">
        <v>528</v>
      </c>
      <c r="E137" s="181">
        <v>18700</v>
      </c>
      <c r="F137" s="181">
        <f t="shared" si="2"/>
        <v>18700</v>
      </c>
      <c r="G137" s="180" t="s">
        <v>344</v>
      </c>
    </row>
    <row r="138" spans="2:7" s="125" customFormat="1" ht="12.75">
      <c r="B138" s="290"/>
      <c r="C138" s="178" t="s">
        <v>335</v>
      </c>
      <c r="D138" s="179" t="s">
        <v>528</v>
      </c>
      <c r="E138" s="181">
        <v>18700</v>
      </c>
      <c r="F138" s="181">
        <f t="shared" si="2"/>
        <v>18700</v>
      </c>
      <c r="G138" s="180" t="s">
        <v>344</v>
      </c>
    </row>
    <row r="139" spans="2:7" s="125" customFormat="1" ht="12.75">
      <c r="B139" s="290"/>
      <c r="C139" s="178" t="s">
        <v>336</v>
      </c>
      <c r="D139" s="179" t="s">
        <v>528</v>
      </c>
      <c r="E139" s="181">
        <v>22000</v>
      </c>
      <c r="F139" s="181">
        <f t="shared" si="2"/>
        <v>22000</v>
      </c>
      <c r="G139" s="180" t="s">
        <v>344</v>
      </c>
    </row>
    <row r="140" spans="2:7" s="125" customFormat="1" ht="12.75">
      <c r="B140" s="290"/>
      <c r="C140" s="178" t="s">
        <v>337</v>
      </c>
      <c r="D140" s="179" t="s">
        <v>528</v>
      </c>
      <c r="E140" s="181">
        <v>21200</v>
      </c>
      <c r="F140" s="181">
        <f t="shared" si="2"/>
        <v>21200</v>
      </c>
      <c r="G140" s="180" t="s">
        <v>344</v>
      </c>
    </row>
    <row r="141" spans="2:7" s="125" customFormat="1" ht="12.75">
      <c r="B141" s="290"/>
      <c r="C141" s="178" t="s">
        <v>338</v>
      </c>
      <c r="D141" s="179" t="s">
        <v>528</v>
      </c>
      <c r="E141" s="181">
        <v>2000</v>
      </c>
      <c r="F141" s="181">
        <f t="shared" si="2"/>
        <v>2000</v>
      </c>
      <c r="G141" s="180" t="s">
        <v>344</v>
      </c>
    </row>
    <row r="142" spans="2:7" s="125" customFormat="1" ht="12.75">
      <c r="B142" s="290"/>
      <c r="C142" s="178" t="s">
        <v>339</v>
      </c>
      <c r="D142" s="179" t="s">
        <v>528</v>
      </c>
      <c r="E142" s="181">
        <v>18700</v>
      </c>
      <c r="F142" s="181">
        <f t="shared" si="2"/>
        <v>18700</v>
      </c>
      <c r="G142" s="180" t="s">
        <v>344</v>
      </c>
    </row>
    <row r="143" spans="2:7" s="125" customFormat="1" ht="12.75">
      <c r="B143" s="290"/>
      <c r="C143" s="178" t="s">
        <v>340</v>
      </c>
      <c r="D143" s="179" t="s">
        <v>528</v>
      </c>
      <c r="E143" s="181">
        <v>18700</v>
      </c>
      <c r="F143" s="181">
        <f t="shared" si="2"/>
        <v>18700</v>
      </c>
      <c r="G143" s="180" t="s">
        <v>344</v>
      </c>
    </row>
    <row r="144" spans="2:7" s="125" customFormat="1" ht="12.75">
      <c r="B144" s="290"/>
      <c r="C144" s="178" t="s">
        <v>341</v>
      </c>
      <c r="D144" s="179" t="s">
        <v>528</v>
      </c>
      <c r="E144" s="181">
        <v>17500</v>
      </c>
      <c r="F144" s="181">
        <f t="shared" si="2"/>
        <v>17500</v>
      </c>
      <c r="G144" s="180" t="s">
        <v>344</v>
      </c>
    </row>
    <row r="145" spans="2:7" s="125" customFormat="1" ht="12.75">
      <c r="B145" s="291"/>
      <c r="C145" s="178" t="s">
        <v>342</v>
      </c>
      <c r="D145" s="179" t="s">
        <v>528</v>
      </c>
      <c r="E145" s="181">
        <v>17500</v>
      </c>
      <c r="F145" s="181">
        <f t="shared" si="2"/>
        <v>17500</v>
      </c>
      <c r="G145" s="180" t="s">
        <v>344</v>
      </c>
    </row>
    <row r="146" spans="2:7" s="125" customFormat="1" ht="27">
      <c r="B146" s="177" t="s">
        <v>354</v>
      </c>
      <c r="C146" s="178" t="s">
        <v>355</v>
      </c>
      <c r="D146" s="179" t="s">
        <v>528</v>
      </c>
      <c r="E146" s="244" t="s">
        <v>356</v>
      </c>
      <c r="F146" s="245"/>
      <c r="G146" s="180" t="s">
        <v>344</v>
      </c>
    </row>
    <row r="147" spans="2:7" s="125" customFormat="1" ht="12.75">
      <c r="B147" s="177" t="s">
        <v>1039</v>
      </c>
      <c r="C147" s="277" t="s">
        <v>1057</v>
      </c>
      <c r="D147" s="179" t="s">
        <v>605</v>
      </c>
      <c r="E147" s="181">
        <v>8600</v>
      </c>
      <c r="F147" s="181">
        <f>E147</f>
        <v>8600</v>
      </c>
      <c r="G147" s="180" t="s">
        <v>467</v>
      </c>
    </row>
    <row r="148" spans="2:7" s="125" customFormat="1" ht="12.75">
      <c r="B148" s="177" t="s">
        <v>1040</v>
      </c>
      <c r="C148" s="278"/>
      <c r="D148" s="179" t="s">
        <v>605</v>
      </c>
      <c r="E148" s="181">
        <v>12400</v>
      </c>
      <c r="F148" s="181">
        <f>E148</f>
        <v>12400</v>
      </c>
      <c r="G148" s="180" t="s">
        <v>467</v>
      </c>
    </row>
    <row r="149" spans="2:7" s="125" customFormat="1" ht="12.75">
      <c r="B149" s="177" t="s">
        <v>1051</v>
      </c>
      <c r="C149" s="278"/>
      <c r="D149" s="179" t="s">
        <v>605</v>
      </c>
      <c r="E149" s="181"/>
      <c r="F149" s="181"/>
      <c r="G149" s="180" t="s">
        <v>467</v>
      </c>
    </row>
    <row r="150" spans="2:7" s="125" customFormat="1" ht="12.75">
      <c r="B150" s="177" t="s">
        <v>1052</v>
      </c>
      <c r="C150" s="278"/>
      <c r="D150" s="179" t="s">
        <v>605</v>
      </c>
      <c r="E150" s="181"/>
      <c r="F150" s="181"/>
      <c r="G150" s="180" t="s">
        <v>467</v>
      </c>
    </row>
    <row r="151" spans="2:7" s="125" customFormat="1" ht="18">
      <c r="B151" s="177" t="s">
        <v>1053</v>
      </c>
      <c r="C151" s="278"/>
      <c r="D151" s="179" t="s">
        <v>605</v>
      </c>
      <c r="E151" s="181"/>
      <c r="F151" s="181"/>
      <c r="G151" s="180" t="s">
        <v>467</v>
      </c>
    </row>
    <row r="152" spans="2:7" s="125" customFormat="1" ht="13.5" thickBot="1">
      <c r="B152" s="182" t="s">
        <v>1054</v>
      </c>
      <c r="C152" s="298"/>
      <c r="D152" s="183" t="s">
        <v>605</v>
      </c>
      <c r="E152" s="184"/>
      <c r="F152" s="184"/>
      <c r="G152" s="185" t="s">
        <v>467</v>
      </c>
    </row>
    <row r="153" spans="2:7" s="125" customFormat="1" ht="12.75" customHeight="1">
      <c r="B153" s="258" t="s">
        <v>327</v>
      </c>
      <c r="C153" s="259"/>
      <c r="D153" s="259"/>
      <c r="E153" s="259"/>
      <c r="F153" s="259"/>
      <c r="G153" s="260"/>
    </row>
    <row r="154" spans="2:7" s="125" customFormat="1" ht="12" customHeight="1">
      <c r="B154" s="202" t="s">
        <v>148</v>
      </c>
      <c r="C154" s="250" t="s">
        <v>149</v>
      </c>
      <c r="D154" s="161" t="s">
        <v>461</v>
      </c>
      <c r="E154" s="203">
        <v>660800</v>
      </c>
      <c r="F154" s="204">
        <f>E154</f>
        <v>660800</v>
      </c>
      <c r="G154" s="205" t="s">
        <v>467</v>
      </c>
    </row>
    <row r="155" spans="2:7" s="125" customFormat="1" ht="12.75">
      <c r="B155" s="194" t="s">
        <v>150</v>
      </c>
      <c r="C155" s="250"/>
      <c r="D155" s="157" t="s">
        <v>461</v>
      </c>
      <c r="E155" s="160">
        <v>699400</v>
      </c>
      <c r="F155" s="158">
        <f aca="true" t="shared" si="3" ref="F155:F216">E155</f>
        <v>699400</v>
      </c>
      <c r="G155" s="195" t="s">
        <v>467</v>
      </c>
    </row>
    <row r="156" spans="2:7" s="125" customFormat="1" ht="12.75" customHeight="1">
      <c r="B156" s="194" t="s">
        <v>151</v>
      </c>
      <c r="C156" s="251"/>
      <c r="D156" s="157" t="s">
        <v>461</v>
      </c>
      <c r="E156" s="160">
        <v>746000</v>
      </c>
      <c r="F156" s="158">
        <f t="shared" si="3"/>
        <v>746000</v>
      </c>
      <c r="G156" s="195" t="s">
        <v>467</v>
      </c>
    </row>
    <row r="157" spans="2:7" s="125" customFormat="1" ht="12.75" customHeight="1">
      <c r="B157" s="194" t="s">
        <v>152</v>
      </c>
      <c r="C157" s="272" t="s">
        <v>153</v>
      </c>
      <c r="D157" s="157" t="s">
        <v>461</v>
      </c>
      <c r="E157" s="160">
        <v>686100</v>
      </c>
      <c r="F157" s="158">
        <f t="shared" si="3"/>
        <v>686100</v>
      </c>
      <c r="G157" s="195" t="s">
        <v>467</v>
      </c>
    </row>
    <row r="158" spans="2:7" s="125" customFormat="1" ht="12.75" customHeight="1">
      <c r="B158" s="194" t="s">
        <v>154</v>
      </c>
      <c r="C158" s="273"/>
      <c r="D158" s="157" t="s">
        <v>461</v>
      </c>
      <c r="E158" s="160">
        <v>725100</v>
      </c>
      <c r="F158" s="158">
        <f t="shared" si="3"/>
        <v>725100</v>
      </c>
      <c r="G158" s="195" t="s">
        <v>467</v>
      </c>
    </row>
    <row r="159" spans="2:7" s="125" customFormat="1" ht="19.5" customHeight="1">
      <c r="B159" s="194" t="s">
        <v>155</v>
      </c>
      <c r="C159" s="274"/>
      <c r="D159" s="157" t="s">
        <v>461</v>
      </c>
      <c r="E159" s="160">
        <v>772700</v>
      </c>
      <c r="F159" s="158">
        <f t="shared" si="3"/>
        <v>772700</v>
      </c>
      <c r="G159" s="195" t="s">
        <v>467</v>
      </c>
    </row>
    <row r="160" spans="2:7" s="125" customFormat="1" ht="12.75" customHeight="1">
      <c r="B160" s="194" t="s">
        <v>156</v>
      </c>
      <c r="C160" s="272" t="s">
        <v>157</v>
      </c>
      <c r="D160" s="157" t="s">
        <v>461</v>
      </c>
      <c r="E160" s="160">
        <v>319500</v>
      </c>
      <c r="F160" s="158">
        <f t="shared" si="3"/>
        <v>319500</v>
      </c>
      <c r="G160" s="195" t="s">
        <v>467</v>
      </c>
    </row>
    <row r="161" spans="2:7" s="125" customFormat="1" ht="12.75">
      <c r="B161" s="194" t="s">
        <v>158</v>
      </c>
      <c r="C161" s="273"/>
      <c r="D161" s="157" t="s">
        <v>461</v>
      </c>
      <c r="E161" s="160">
        <v>365100</v>
      </c>
      <c r="F161" s="158">
        <f t="shared" si="3"/>
        <v>365100</v>
      </c>
      <c r="G161" s="195" t="s">
        <v>467</v>
      </c>
    </row>
    <row r="162" spans="2:7" s="125" customFormat="1" ht="12.75">
      <c r="B162" s="194" t="s">
        <v>159</v>
      </c>
      <c r="C162" s="273"/>
      <c r="D162" s="157" t="s">
        <v>461</v>
      </c>
      <c r="E162" s="160">
        <v>511600</v>
      </c>
      <c r="F162" s="158">
        <f t="shared" si="3"/>
        <v>511600</v>
      </c>
      <c r="G162" s="195" t="s">
        <v>467</v>
      </c>
    </row>
    <row r="163" spans="2:7" s="125" customFormat="1" ht="12.75">
      <c r="B163" s="194" t="s">
        <v>160</v>
      </c>
      <c r="C163" s="273"/>
      <c r="D163" s="157" t="s">
        <v>461</v>
      </c>
      <c r="E163" s="160">
        <v>563200</v>
      </c>
      <c r="F163" s="158">
        <f t="shared" si="3"/>
        <v>563200</v>
      </c>
      <c r="G163" s="195" t="s">
        <v>467</v>
      </c>
    </row>
    <row r="164" spans="2:7" s="125" customFormat="1" ht="12.75">
      <c r="B164" s="194" t="s">
        <v>161</v>
      </c>
      <c r="C164" s="273"/>
      <c r="D164" s="157" t="s">
        <v>461</v>
      </c>
      <c r="E164" s="160">
        <v>615500</v>
      </c>
      <c r="F164" s="158">
        <f t="shared" si="3"/>
        <v>615500</v>
      </c>
      <c r="G164" s="195" t="s">
        <v>467</v>
      </c>
    </row>
    <row r="165" spans="2:7" s="125" customFormat="1" ht="12.75" customHeight="1">
      <c r="B165" s="194" t="s">
        <v>162</v>
      </c>
      <c r="C165" s="274"/>
      <c r="D165" s="157" t="s">
        <v>461</v>
      </c>
      <c r="E165" s="160">
        <v>645600</v>
      </c>
      <c r="F165" s="158">
        <f t="shared" si="3"/>
        <v>645600</v>
      </c>
      <c r="G165" s="195" t="s">
        <v>467</v>
      </c>
    </row>
    <row r="166" spans="2:7" s="125" customFormat="1" ht="12.75" customHeight="1">
      <c r="B166" s="194" t="s">
        <v>163</v>
      </c>
      <c r="C166" s="271" t="s">
        <v>164</v>
      </c>
      <c r="D166" s="157" t="s">
        <v>461</v>
      </c>
      <c r="E166" s="160">
        <v>587600</v>
      </c>
      <c r="F166" s="158">
        <f t="shared" si="3"/>
        <v>587600</v>
      </c>
      <c r="G166" s="195" t="s">
        <v>467</v>
      </c>
    </row>
    <row r="167" spans="2:7" s="125" customFormat="1" ht="12.75">
      <c r="B167" s="194" t="s">
        <v>165</v>
      </c>
      <c r="C167" s="271"/>
      <c r="D167" s="157" t="s">
        <v>461</v>
      </c>
      <c r="E167" s="160">
        <v>640600</v>
      </c>
      <c r="F167" s="158">
        <f t="shared" si="3"/>
        <v>640600</v>
      </c>
      <c r="G167" s="195" t="s">
        <v>467</v>
      </c>
    </row>
    <row r="168" spans="2:7" s="125" customFormat="1" ht="12.75" customHeight="1">
      <c r="B168" s="194" t="s">
        <v>166</v>
      </c>
      <c r="C168" s="271"/>
      <c r="D168" s="157" t="s">
        <v>461</v>
      </c>
      <c r="E168" s="160">
        <v>671700</v>
      </c>
      <c r="F168" s="158">
        <f t="shared" si="3"/>
        <v>671700</v>
      </c>
      <c r="G168" s="195" t="s">
        <v>467</v>
      </c>
    </row>
    <row r="169" spans="2:7" s="125" customFormat="1" ht="12.75" customHeight="1">
      <c r="B169" s="194" t="s">
        <v>167</v>
      </c>
      <c r="C169" s="271" t="s">
        <v>168</v>
      </c>
      <c r="D169" s="157" t="s">
        <v>461</v>
      </c>
      <c r="E169" s="160">
        <v>413200</v>
      </c>
      <c r="F169" s="158">
        <f t="shared" si="3"/>
        <v>413200</v>
      </c>
      <c r="G169" s="195" t="s">
        <v>467</v>
      </c>
    </row>
    <row r="170" spans="2:7" s="125" customFormat="1" ht="12.75" customHeight="1">
      <c r="B170" s="194" t="s">
        <v>169</v>
      </c>
      <c r="C170" s="271"/>
      <c r="D170" s="157" t="s">
        <v>461</v>
      </c>
      <c r="E170" s="160">
        <v>447900</v>
      </c>
      <c r="F170" s="158">
        <f t="shared" si="3"/>
        <v>447900</v>
      </c>
      <c r="G170" s="195" t="s">
        <v>467</v>
      </c>
    </row>
    <row r="171" spans="2:7" s="125" customFormat="1" ht="12.75" customHeight="1">
      <c r="B171" s="194" t="s">
        <v>170</v>
      </c>
      <c r="C171" s="271"/>
      <c r="D171" s="157" t="s">
        <v>461</v>
      </c>
      <c r="E171" s="160">
        <v>575000</v>
      </c>
      <c r="F171" s="158">
        <f t="shared" si="3"/>
        <v>575000</v>
      </c>
      <c r="G171" s="195" t="s">
        <v>467</v>
      </c>
    </row>
    <row r="172" spans="2:7" s="125" customFormat="1" ht="12.75" customHeight="1">
      <c r="B172" s="194" t="s">
        <v>171</v>
      </c>
      <c r="C172" s="271"/>
      <c r="D172" s="157" t="s">
        <v>461</v>
      </c>
      <c r="E172" s="160">
        <v>648900</v>
      </c>
      <c r="F172" s="158">
        <f t="shared" si="3"/>
        <v>648900</v>
      </c>
      <c r="G172" s="195" t="s">
        <v>467</v>
      </c>
    </row>
    <row r="173" spans="2:7" s="125" customFormat="1" ht="12.75" customHeight="1">
      <c r="B173" s="194" t="s">
        <v>172</v>
      </c>
      <c r="C173" s="271"/>
      <c r="D173" s="157" t="s">
        <v>461</v>
      </c>
      <c r="E173" s="160">
        <v>686200</v>
      </c>
      <c r="F173" s="158">
        <f t="shared" si="3"/>
        <v>686200</v>
      </c>
      <c r="G173" s="195" t="s">
        <v>467</v>
      </c>
    </row>
    <row r="174" spans="2:7" s="125" customFormat="1" ht="21" customHeight="1">
      <c r="B174" s="196" t="s">
        <v>173</v>
      </c>
      <c r="C174" s="271"/>
      <c r="D174" s="157" t="s">
        <v>461</v>
      </c>
      <c r="E174" s="160">
        <v>716200</v>
      </c>
      <c r="F174" s="158">
        <f t="shared" si="3"/>
        <v>716200</v>
      </c>
      <c r="G174" s="195" t="s">
        <v>467</v>
      </c>
    </row>
    <row r="175" spans="2:7" s="125" customFormat="1" ht="12.75" customHeight="1">
      <c r="B175" s="194" t="s">
        <v>174</v>
      </c>
      <c r="C175" s="246" t="s">
        <v>175</v>
      </c>
      <c r="D175" s="157" t="s">
        <v>461</v>
      </c>
      <c r="E175" s="160">
        <v>56500</v>
      </c>
      <c r="F175" s="158">
        <f t="shared" si="3"/>
        <v>56500</v>
      </c>
      <c r="G175" s="195" t="s">
        <v>467</v>
      </c>
    </row>
    <row r="176" spans="2:7" s="125" customFormat="1" ht="12.75" customHeight="1">
      <c r="B176" s="194" t="s">
        <v>176</v>
      </c>
      <c r="C176" s="246"/>
      <c r="D176" s="157" t="s">
        <v>461</v>
      </c>
      <c r="E176" s="160">
        <v>70100</v>
      </c>
      <c r="F176" s="158">
        <f t="shared" si="3"/>
        <v>70100</v>
      </c>
      <c r="G176" s="195" t="s">
        <v>467</v>
      </c>
    </row>
    <row r="177" spans="2:7" s="125" customFormat="1" ht="12.75" customHeight="1">
      <c r="B177" s="194" t="s">
        <v>177</v>
      </c>
      <c r="C177" s="246"/>
      <c r="D177" s="157" t="s">
        <v>461</v>
      </c>
      <c r="E177" s="160">
        <v>79800</v>
      </c>
      <c r="F177" s="158">
        <f t="shared" si="3"/>
        <v>79800</v>
      </c>
      <c r="G177" s="195" t="s">
        <v>467</v>
      </c>
    </row>
    <row r="178" spans="2:7" s="125" customFormat="1" ht="12.75" customHeight="1">
      <c r="B178" s="194" t="s">
        <v>178</v>
      </c>
      <c r="C178" s="246"/>
      <c r="D178" s="157" t="s">
        <v>461</v>
      </c>
      <c r="E178" s="160">
        <v>88600</v>
      </c>
      <c r="F178" s="158">
        <f t="shared" si="3"/>
        <v>88600</v>
      </c>
      <c r="G178" s="195" t="s">
        <v>467</v>
      </c>
    </row>
    <row r="179" spans="2:7" s="125" customFormat="1" ht="12.75" customHeight="1">
      <c r="B179" s="194" t="s">
        <v>179</v>
      </c>
      <c r="C179" s="246"/>
      <c r="D179" s="157" t="s">
        <v>461</v>
      </c>
      <c r="E179" s="160">
        <v>110300</v>
      </c>
      <c r="F179" s="158">
        <f t="shared" si="3"/>
        <v>110300</v>
      </c>
      <c r="G179" s="195" t="s">
        <v>467</v>
      </c>
    </row>
    <row r="180" spans="2:7" s="125" customFormat="1" ht="12.75" customHeight="1">
      <c r="B180" s="194" t="s">
        <v>180</v>
      </c>
      <c r="C180" s="246"/>
      <c r="D180" s="157" t="s">
        <v>461</v>
      </c>
      <c r="E180" s="160">
        <v>120000</v>
      </c>
      <c r="F180" s="158">
        <f t="shared" si="3"/>
        <v>120000</v>
      </c>
      <c r="G180" s="195" t="s">
        <v>467</v>
      </c>
    </row>
    <row r="181" spans="2:7" s="125" customFormat="1" ht="12.75" customHeight="1">
      <c r="B181" s="194" t="s">
        <v>181</v>
      </c>
      <c r="C181" s="246"/>
      <c r="D181" s="157" t="s">
        <v>461</v>
      </c>
      <c r="E181" s="160">
        <v>134100</v>
      </c>
      <c r="F181" s="158">
        <f>E181</f>
        <v>134100</v>
      </c>
      <c r="G181" s="195" t="s">
        <v>467</v>
      </c>
    </row>
    <row r="182" spans="2:7" s="125" customFormat="1" ht="12.75" customHeight="1">
      <c r="B182" s="194" t="s">
        <v>182</v>
      </c>
      <c r="C182" s="246"/>
      <c r="D182" s="157" t="s">
        <v>461</v>
      </c>
      <c r="E182" s="160">
        <v>136600</v>
      </c>
      <c r="F182" s="158">
        <f t="shared" si="3"/>
        <v>136600</v>
      </c>
      <c r="G182" s="195" t="s">
        <v>467</v>
      </c>
    </row>
    <row r="183" spans="2:7" s="125" customFormat="1" ht="12.75" customHeight="1">
      <c r="B183" s="194" t="s">
        <v>183</v>
      </c>
      <c r="C183" s="246"/>
      <c r="D183" s="157" t="s">
        <v>461</v>
      </c>
      <c r="E183" s="160">
        <v>143000</v>
      </c>
      <c r="F183" s="158">
        <f t="shared" si="3"/>
        <v>143000</v>
      </c>
      <c r="G183" s="195" t="s">
        <v>467</v>
      </c>
    </row>
    <row r="184" spans="2:7" s="125" customFormat="1" ht="12.75" customHeight="1">
      <c r="B184" s="194" t="s">
        <v>184</v>
      </c>
      <c r="C184" s="246" t="s">
        <v>185</v>
      </c>
      <c r="D184" s="157" t="s">
        <v>461</v>
      </c>
      <c r="E184" s="160">
        <v>144100</v>
      </c>
      <c r="F184" s="158">
        <f t="shared" si="3"/>
        <v>144100</v>
      </c>
      <c r="G184" s="195" t="s">
        <v>467</v>
      </c>
    </row>
    <row r="185" spans="2:7" s="125" customFormat="1" ht="12.75" customHeight="1">
      <c r="B185" s="194" t="s">
        <v>186</v>
      </c>
      <c r="C185" s="246"/>
      <c r="D185" s="157" t="s">
        <v>461</v>
      </c>
      <c r="E185" s="160">
        <v>148000</v>
      </c>
      <c r="F185" s="158">
        <f t="shared" si="3"/>
        <v>148000</v>
      </c>
      <c r="G185" s="195" t="s">
        <v>467</v>
      </c>
    </row>
    <row r="186" spans="2:7" s="125" customFormat="1" ht="12.75" customHeight="1">
      <c r="B186" s="194" t="s">
        <v>187</v>
      </c>
      <c r="C186" s="246"/>
      <c r="D186" s="157" t="s">
        <v>461</v>
      </c>
      <c r="E186" s="160">
        <v>154200</v>
      </c>
      <c r="F186" s="158">
        <f t="shared" si="3"/>
        <v>154200</v>
      </c>
      <c r="G186" s="195" t="s">
        <v>467</v>
      </c>
    </row>
    <row r="187" spans="2:7" s="125" customFormat="1" ht="12.75" customHeight="1">
      <c r="B187" s="194" t="s">
        <v>188</v>
      </c>
      <c r="C187" s="246"/>
      <c r="D187" s="157" t="s">
        <v>461</v>
      </c>
      <c r="E187" s="160">
        <v>162000</v>
      </c>
      <c r="F187" s="158">
        <f t="shared" si="3"/>
        <v>162000</v>
      </c>
      <c r="G187" s="195" t="s">
        <v>467</v>
      </c>
    </row>
    <row r="188" spans="2:7" s="125" customFormat="1" ht="12.75" customHeight="1">
      <c r="B188" s="194" t="s">
        <v>189</v>
      </c>
      <c r="C188" s="247" t="s">
        <v>190</v>
      </c>
      <c r="D188" s="157" t="s">
        <v>461</v>
      </c>
      <c r="E188" s="160">
        <v>169000</v>
      </c>
      <c r="F188" s="158">
        <f t="shared" si="3"/>
        <v>169000</v>
      </c>
      <c r="G188" s="195" t="s">
        <v>467</v>
      </c>
    </row>
    <row r="189" spans="2:7" s="125" customFormat="1" ht="12.75" customHeight="1">
      <c r="B189" s="194" t="s">
        <v>191</v>
      </c>
      <c r="C189" s="248"/>
      <c r="D189" s="157" t="s">
        <v>461</v>
      </c>
      <c r="E189" s="160">
        <v>170100</v>
      </c>
      <c r="F189" s="158">
        <f t="shared" si="3"/>
        <v>170100</v>
      </c>
      <c r="G189" s="195" t="s">
        <v>467</v>
      </c>
    </row>
    <row r="190" spans="2:7" s="125" customFormat="1" ht="12.75" customHeight="1">
      <c r="B190" s="194" t="s">
        <v>192</v>
      </c>
      <c r="C190" s="248"/>
      <c r="D190" s="157" t="s">
        <v>461</v>
      </c>
      <c r="E190" s="160">
        <v>176000</v>
      </c>
      <c r="F190" s="158">
        <f t="shared" si="3"/>
        <v>176000</v>
      </c>
      <c r="G190" s="195" t="s">
        <v>467</v>
      </c>
    </row>
    <row r="191" spans="2:7" s="125" customFormat="1" ht="12.75" customHeight="1">
      <c r="B191" s="194" t="s">
        <v>193</v>
      </c>
      <c r="C191" s="249"/>
      <c r="D191" s="157" t="s">
        <v>461</v>
      </c>
      <c r="E191" s="160">
        <v>176000</v>
      </c>
      <c r="F191" s="158">
        <f t="shared" si="3"/>
        <v>176000</v>
      </c>
      <c r="G191" s="195" t="s">
        <v>467</v>
      </c>
    </row>
    <row r="192" spans="2:7" s="125" customFormat="1" ht="24" customHeight="1">
      <c r="B192" s="194" t="s">
        <v>194</v>
      </c>
      <c r="C192" s="157" t="s">
        <v>195</v>
      </c>
      <c r="D192" s="157" t="s">
        <v>461</v>
      </c>
      <c r="E192" s="160">
        <v>400000</v>
      </c>
      <c r="F192" s="158">
        <f t="shared" si="3"/>
        <v>400000</v>
      </c>
      <c r="G192" s="195" t="s">
        <v>467</v>
      </c>
    </row>
    <row r="193" spans="2:7" s="125" customFormat="1" ht="21.75" customHeight="1">
      <c r="B193" s="194" t="s">
        <v>196</v>
      </c>
      <c r="C193" s="246" t="s">
        <v>197</v>
      </c>
      <c r="D193" s="157" t="s">
        <v>461</v>
      </c>
      <c r="E193" s="261" t="s">
        <v>198</v>
      </c>
      <c r="F193" s="262"/>
      <c r="G193" s="195" t="s">
        <v>467</v>
      </c>
    </row>
    <row r="194" spans="2:7" s="125" customFormat="1" ht="21" customHeight="1">
      <c r="B194" s="194" t="s">
        <v>199</v>
      </c>
      <c r="C194" s="246"/>
      <c r="D194" s="157" t="s">
        <v>461</v>
      </c>
      <c r="E194" s="160">
        <v>30800</v>
      </c>
      <c r="F194" s="158">
        <f t="shared" si="3"/>
        <v>30800</v>
      </c>
      <c r="G194" s="195" t="s">
        <v>467</v>
      </c>
    </row>
    <row r="195" spans="2:7" s="125" customFormat="1" ht="21" customHeight="1">
      <c r="B195" s="194" t="s">
        <v>200</v>
      </c>
      <c r="C195" s="246"/>
      <c r="D195" s="157" t="s">
        <v>461</v>
      </c>
      <c r="E195" s="160">
        <v>36700</v>
      </c>
      <c r="F195" s="158">
        <f t="shared" si="3"/>
        <v>36700</v>
      </c>
      <c r="G195" s="195" t="s">
        <v>467</v>
      </c>
    </row>
    <row r="196" spans="2:7" s="125" customFormat="1" ht="21" customHeight="1">
      <c r="B196" s="194" t="s">
        <v>201</v>
      </c>
      <c r="C196" s="246"/>
      <c r="D196" s="157" t="s">
        <v>461</v>
      </c>
      <c r="E196" s="160">
        <v>42200</v>
      </c>
      <c r="F196" s="158">
        <f>E196</f>
        <v>42200</v>
      </c>
      <c r="G196" s="195" t="s">
        <v>467</v>
      </c>
    </row>
    <row r="197" spans="2:7" s="125" customFormat="1" ht="21" customHeight="1">
      <c r="B197" s="194" t="s">
        <v>202</v>
      </c>
      <c r="C197" s="246"/>
      <c r="D197" s="157" t="s">
        <v>461</v>
      </c>
      <c r="E197" s="160">
        <v>48500</v>
      </c>
      <c r="F197" s="158">
        <f t="shared" si="3"/>
        <v>48500</v>
      </c>
      <c r="G197" s="195" t="s">
        <v>467</v>
      </c>
    </row>
    <row r="198" spans="2:7" s="125" customFormat="1" ht="21" customHeight="1">
      <c r="B198" s="194" t="s">
        <v>203</v>
      </c>
      <c r="C198" s="246"/>
      <c r="D198" s="157" t="s">
        <v>461</v>
      </c>
      <c r="E198" s="160">
        <v>55800</v>
      </c>
      <c r="F198" s="158">
        <f t="shared" si="3"/>
        <v>55800</v>
      </c>
      <c r="G198" s="195" t="s">
        <v>467</v>
      </c>
    </row>
    <row r="199" spans="2:7" s="125" customFormat="1" ht="21" customHeight="1">
      <c r="B199" s="194" t="s">
        <v>204</v>
      </c>
      <c r="C199" s="246"/>
      <c r="D199" s="157" t="s">
        <v>461</v>
      </c>
      <c r="E199" s="160">
        <v>66900</v>
      </c>
      <c r="F199" s="158">
        <f t="shared" si="3"/>
        <v>66900</v>
      </c>
      <c r="G199" s="195" t="s">
        <v>467</v>
      </c>
    </row>
    <row r="200" spans="2:7" s="125" customFormat="1" ht="21" customHeight="1">
      <c r="B200" s="194" t="s">
        <v>205</v>
      </c>
      <c r="C200" s="246"/>
      <c r="D200" s="157" t="s">
        <v>461</v>
      </c>
      <c r="E200" s="160">
        <v>74900</v>
      </c>
      <c r="F200" s="158">
        <f t="shared" si="3"/>
        <v>74900</v>
      </c>
      <c r="G200" s="195" t="s">
        <v>467</v>
      </c>
    </row>
    <row r="201" spans="2:7" s="125" customFormat="1" ht="21" customHeight="1">
      <c r="B201" s="194" t="s">
        <v>206</v>
      </c>
      <c r="C201" s="246"/>
      <c r="D201" s="157" t="s">
        <v>461</v>
      </c>
      <c r="E201" s="160">
        <v>82400</v>
      </c>
      <c r="F201" s="158">
        <f t="shared" si="3"/>
        <v>82400</v>
      </c>
      <c r="G201" s="195" t="s">
        <v>467</v>
      </c>
    </row>
    <row r="202" spans="2:7" s="125" customFormat="1" ht="21" customHeight="1">
      <c r="B202" s="194" t="s">
        <v>207</v>
      </c>
      <c r="C202" s="246"/>
      <c r="D202" s="157" t="s">
        <v>461</v>
      </c>
      <c r="E202" s="160">
        <v>91900</v>
      </c>
      <c r="F202" s="158">
        <f t="shared" si="3"/>
        <v>91900</v>
      </c>
      <c r="G202" s="195" t="s">
        <v>467</v>
      </c>
    </row>
    <row r="203" spans="2:7" s="125" customFormat="1" ht="12.75" customHeight="1">
      <c r="B203" s="194" t="s">
        <v>208</v>
      </c>
      <c r="C203" s="246" t="s">
        <v>209</v>
      </c>
      <c r="D203" s="157" t="s">
        <v>461</v>
      </c>
      <c r="E203" s="160">
        <v>28600</v>
      </c>
      <c r="F203" s="158">
        <f t="shared" si="3"/>
        <v>28600</v>
      </c>
      <c r="G203" s="195" t="s">
        <v>467</v>
      </c>
    </row>
    <row r="204" spans="2:7" s="125" customFormat="1" ht="12.75" customHeight="1">
      <c r="B204" s="194" t="s">
        <v>210</v>
      </c>
      <c r="C204" s="246"/>
      <c r="D204" s="157" t="s">
        <v>461</v>
      </c>
      <c r="E204" s="160">
        <v>35000</v>
      </c>
      <c r="F204" s="158">
        <f t="shared" si="3"/>
        <v>35000</v>
      </c>
      <c r="G204" s="195" t="s">
        <v>467</v>
      </c>
    </row>
    <row r="205" spans="2:7" s="125" customFormat="1" ht="12.75" customHeight="1">
      <c r="B205" s="194" t="s">
        <v>211</v>
      </c>
      <c r="C205" s="246"/>
      <c r="D205" s="157" t="s">
        <v>461</v>
      </c>
      <c r="E205" s="160">
        <v>42000</v>
      </c>
      <c r="F205" s="158">
        <f>E205</f>
        <v>42000</v>
      </c>
      <c r="G205" s="195" t="s">
        <v>467</v>
      </c>
    </row>
    <row r="206" spans="2:7" s="125" customFormat="1" ht="12.75" customHeight="1">
      <c r="B206" s="194" t="s">
        <v>212</v>
      </c>
      <c r="C206" s="246"/>
      <c r="D206" s="157" t="s">
        <v>461</v>
      </c>
      <c r="E206" s="160">
        <v>50400</v>
      </c>
      <c r="F206" s="158">
        <f t="shared" si="3"/>
        <v>50400</v>
      </c>
      <c r="G206" s="195" t="s">
        <v>467</v>
      </c>
    </row>
    <row r="207" spans="2:7" s="125" customFormat="1" ht="21" customHeight="1">
      <c r="B207" s="194" t="s">
        <v>213</v>
      </c>
      <c r="C207" s="157" t="s">
        <v>214</v>
      </c>
      <c r="D207" s="157" t="s">
        <v>461</v>
      </c>
      <c r="E207" s="160">
        <v>7800</v>
      </c>
      <c r="F207" s="158">
        <f t="shared" si="3"/>
        <v>7800</v>
      </c>
      <c r="G207" s="195" t="s">
        <v>467</v>
      </c>
    </row>
    <row r="208" spans="2:7" s="125" customFormat="1" ht="21" customHeight="1">
      <c r="B208" s="194" t="s">
        <v>215</v>
      </c>
      <c r="C208" s="157" t="s">
        <v>216</v>
      </c>
      <c r="D208" s="157" t="s">
        <v>461</v>
      </c>
      <c r="E208" s="160">
        <v>8300</v>
      </c>
      <c r="F208" s="158">
        <f t="shared" si="3"/>
        <v>8300</v>
      </c>
      <c r="G208" s="195" t="s">
        <v>467</v>
      </c>
    </row>
    <row r="209" spans="2:7" s="125" customFormat="1" ht="21" customHeight="1">
      <c r="B209" s="194" t="s">
        <v>217</v>
      </c>
      <c r="C209" s="157" t="s">
        <v>218</v>
      </c>
      <c r="D209" s="157" t="s">
        <v>461</v>
      </c>
      <c r="E209" s="160">
        <v>8800</v>
      </c>
      <c r="F209" s="158">
        <f t="shared" si="3"/>
        <v>8800</v>
      </c>
      <c r="G209" s="195" t="s">
        <v>467</v>
      </c>
    </row>
    <row r="210" spans="2:7" s="125" customFormat="1" ht="21" customHeight="1">
      <c r="B210" s="194" t="s">
        <v>219</v>
      </c>
      <c r="C210" s="157" t="s">
        <v>214</v>
      </c>
      <c r="D210" s="157" t="s">
        <v>461</v>
      </c>
      <c r="E210" s="160">
        <v>9000</v>
      </c>
      <c r="F210" s="158">
        <f t="shared" si="3"/>
        <v>9000</v>
      </c>
      <c r="G210" s="195" t="s">
        <v>467</v>
      </c>
    </row>
    <row r="211" spans="2:7" s="125" customFormat="1" ht="21" customHeight="1">
      <c r="B211" s="194" t="s">
        <v>220</v>
      </c>
      <c r="C211" s="157" t="s">
        <v>216</v>
      </c>
      <c r="D211" s="157" t="s">
        <v>461</v>
      </c>
      <c r="E211" s="160">
        <v>14300</v>
      </c>
      <c r="F211" s="158">
        <f t="shared" si="3"/>
        <v>14300</v>
      </c>
      <c r="G211" s="195" t="s">
        <v>467</v>
      </c>
    </row>
    <row r="212" spans="2:7" s="125" customFormat="1" ht="12.75" customHeight="1">
      <c r="B212" s="292" t="s">
        <v>221</v>
      </c>
      <c r="C212" s="157" t="s">
        <v>222</v>
      </c>
      <c r="D212" s="157" t="s">
        <v>461</v>
      </c>
      <c r="E212" s="160">
        <v>35290</v>
      </c>
      <c r="F212" s="158">
        <f t="shared" si="3"/>
        <v>35290</v>
      </c>
      <c r="G212" s="195" t="s">
        <v>467</v>
      </c>
    </row>
    <row r="213" spans="2:7" s="125" customFormat="1" ht="12.75" customHeight="1">
      <c r="B213" s="293"/>
      <c r="C213" s="157" t="s">
        <v>223</v>
      </c>
      <c r="D213" s="157" t="s">
        <v>461</v>
      </c>
      <c r="E213" s="160">
        <v>45960</v>
      </c>
      <c r="F213" s="158">
        <f t="shared" si="3"/>
        <v>45960</v>
      </c>
      <c r="G213" s="195" t="s">
        <v>467</v>
      </c>
    </row>
    <row r="214" spans="2:7" s="125" customFormat="1" ht="12.75" customHeight="1">
      <c r="B214" s="293"/>
      <c r="C214" s="157" t="s">
        <v>224</v>
      </c>
      <c r="D214" s="157" t="s">
        <v>461</v>
      </c>
      <c r="E214" s="160">
        <v>63100</v>
      </c>
      <c r="F214" s="158">
        <f t="shared" si="3"/>
        <v>63100</v>
      </c>
      <c r="G214" s="195" t="s">
        <v>467</v>
      </c>
    </row>
    <row r="215" spans="2:7" s="125" customFormat="1" ht="12.75" customHeight="1">
      <c r="B215" s="293"/>
      <c r="C215" s="157" t="s">
        <v>225</v>
      </c>
      <c r="D215" s="157" t="s">
        <v>461</v>
      </c>
      <c r="E215" s="160">
        <v>35970</v>
      </c>
      <c r="F215" s="158">
        <f t="shared" si="3"/>
        <v>35970</v>
      </c>
      <c r="G215" s="195" t="s">
        <v>467</v>
      </c>
    </row>
    <row r="216" spans="2:7" s="125" customFormat="1" ht="12.75" customHeight="1">
      <c r="B216" s="293"/>
      <c r="C216" s="157" t="s">
        <v>226</v>
      </c>
      <c r="D216" s="157" t="s">
        <v>461</v>
      </c>
      <c r="E216" s="160">
        <v>55300</v>
      </c>
      <c r="F216" s="158">
        <f t="shared" si="3"/>
        <v>55300</v>
      </c>
      <c r="G216" s="195" t="s">
        <v>467</v>
      </c>
    </row>
    <row r="217" spans="2:7" s="125" customFormat="1" ht="12.75" customHeight="1">
      <c r="B217" s="294"/>
      <c r="C217" s="157" t="s">
        <v>227</v>
      </c>
      <c r="D217" s="157" t="s">
        <v>461</v>
      </c>
      <c r="E217" s="160">
        <v>69800</v>
      </c>
      <c r="F217" s="158">
        <f>E217</f>
        <v>69800</v>
      </c>
      <c r="G217" s="195" t="s">
        <v>467</v>
      </c>
    </row>
    <row r="218" spans="2:7" s="125" customFormat="1" ht="12.75" customHeight="1">
      <c r="B218" s="194" t="s">
        <v>228</v>
      </c>
      <c r="C218" s="246" t="s">
        <v>229</v>
      </c>
      <c r="D218" s="157" t="s">
        <v>461</v>
      </c>
      <c r="E218" s="160">
        <v>4310</v>
      </c>
      <c r="F218" s="158">
        <f aca="true" t="shared" si="4" ref="F218:F231">E218</f>
        <v>4310</v>
      </c>
      <c r="G218" s="195" t="s">
        <v>467</v>
      </c>
    </row>
    <row r="219" spans="2:7" s="125" customFormat="1" ht="12.75" customHeight="1">
      <c r="B219" s="194" t="s">
        <v>230</v>
      </c>
      <c r="C219" s="246"/>
      <c r="D219" s="157" t="s">
        <v>461</v>
      </c>
      <c r="E219" s="160">
        <v>4430</v>
      </c>
      <c r="F219" s="158">
        <f t="shared" si="4"/>
        <v>4430</v>
      </c>
      <c r="G219" s="195" t="s">
        <v>467</v>
      </c>
    </row>
    <row r="220" spans="2:7" s="125" customFormat="1" ht="12.75" customHeight="1">
      <c r="B220" s="194" t="s">
        <v>231</v>
      </c>
      <c r="C220" s="246"/>
      <c r="D220" s="157" t="s">
        <v>461</v>
      </c>
      <c r="E220" s="160">
        <v>4390</v>
      </c>
      <c r="F220" s="158">
        <f t="shared" si="4"/>
        <v>4390</v>
      </c>
      <c r="G220" s="195" t="s">
        <v>467</v>
      </c>
    </row>
    <row r="221" spans="2:7" s="125" customFormat="1" ht="12.75" customHeight="1">
      <c r="B221" s="194" t="s">
        <v>232</v>
      </c>
      <c r="C221" s="246"/>
      <c r="D221" s="157" t="s">
        <v>461</v>
      </c>
      <c r="E221" s="160">
        <v>5360</v>
      </c>
      <c r="F221" s="158">
        <f t="shared" si="4"/>
        <v>5360</v>
      </c>
      <c r="G221" s="195" t="s">
        <v>467</v>
      </c>
    </row>
    <row r="222" spans="2:7" s="125" customFormat="1" ht="12.75" customHeight="1">
      <c r="B222" s="194" t="s">
        <v>233</v>
      </c>
      <c r="C222" s="246"/>
      <c r="D222" s="157" t="s">
        <v>461</v>
      </c>
      <c r="E222" s="160">
        <v>5570</v>
      </c>
      <c r="F222" s="158">
        <f t="shared" si="4"/>
        <v>5570</v>
      </c>
      <c r="G222" s="195" t="s">
        <v>467</v>
      </c>
    </row>
    <row r="223" spans="2:7" s="125" customFormat="1" ht="12.75" customHeight="1">
      <c r="B223" s="194" t="s">
        <v>234</v>
      </c>
      <c r="C223" s="246"/>
      <c r="D223" s="157" t="s">
        <v>461</v>
      </c>
      <c r="E223" s="160">
        <v>6160</v>
      </c>
      <c r="F223" s="158">
        <f t="shared" si="4"/>
        <v>6160</v>
      </c>
      <c r="G223" s="195" t="s">
        <v>467</v>
      </c>
    </row>
    <row r="224" spans="2:7" s="125" customFormat="1" ht="12.75" customHeight="1">
      <c r="B224" s="194" t="s">
        <v>235</v>
      </c>
      <c r="C224" s="246"/>
      <c r="D224" s="157" t="s">
        <v>461</v>
      </c>
      <c r="E224" s="160">
        <v>17540</v>
      </c>
      <c r="F224" s="158">
        <f t="shared" si="4"/>
        <v>17540</v>
      </c>
      <c r="G224" s="195" t="s">
        <v>467</v>
      </c>
    </row>
    <row r="225" spans="2:7" s="125" customFormat="1" ht="12.75" customHeight="1">
      <c r="B225" s="194" t="s">
        <v>236</v>
      </c>
      <c r="C225" s="246"/>
      <c r="D225" s="157" t="s">
        <v>461</v>
      </c>
      <c r="E225" s="160">
        <v>17600</v>
      </c>
      <c r="F225" s="158">
        <f t="shared" si="4"/>
        <v>17600</v>
      </c>
      <c r="G225" s="195" t="s">
        <v>467</v>
      </c>
    </row>
    <row r="226" spans="2:7" s="125" customFormat="1" ht="12.75" customHeight="1">
      <c r="B226" s="194" t="s">
        <v>237</v>
      </c>
      <c r="C226" s="246"/>
      <c r="D226" s="157" t="s">
        <v>461</v>
      </c>
      <c r="E226" s="160">
        <v>10320</v>
      </c>
      <c r="F226" s="158">
        <f t="shared" si="4"/>
        <v>10320</v>
      </c>
      <c r="G226" s="195" t="s">
        <v>467</v>
      </c>
    </row>
    <row r="227" spans="2:7" s="125" customFormat="1" ht="12.75" customHeight="1">
      <c r="B227" s="194" t="s">
        <v>238</v>
      </c>
      <c r="C227" s="246"/>
      <c r="D227" s="157" t="s">
        <v>461</v>
      </c>
      <c r="E227" s="160">
        <v>12610</v>
      </c>
      <c r="F227" s="158">
        <f t="shared" si="4"/>
        <v>12610</v>
      </c>
      <c r="G227" s="195" t="s">
        <v>467</v>
      </c>
    </row>
    <row r="228" spans="2:7" s="125" customFormat="1" ht="12.75" customHeight="1">
      <c r="B228" s="194" t="s">
        <v>239</v>
      </c>
      <c r="C228" s="246"/>
      <c r="D228" s="157" t="s">
        <v>461</v>
      </c>
      <c r="E228" s="160">
        <v>4310</v>
      </c>
      <c r="F228" s="158">
        <f t="shared" si="4"/>
        <v>4310</v>
      </c>
      <c r="G228" s="195" t="s">
        <v>467</v>
      </c>
    </row>
    <row r="229" spans="2:7" s="125" customFormat="1" ht="12.75" customHeight="1">
      <c r="B229" s="194" t="s">
        <v>240</v>
      </c>
      <c r="C229" s="246"/>
      <c r="D229" s="157" t="s">
        <v>461</v>
      </c>
      <c r="E229" s="160">
        <v>4430</v>
      </c>
      <c r="F229" s="158">
        <f t="shared" si="4"/>
        <v>4430</v>
      </c>
      <c r="G229" s="195" t="s">
        <v>467</v>
      </c>
    </row>
    <row r="230" spans="2:7" s="125" customFormat="1" ht="12.75" customHeight="1">
      <c r="B230" s="194" t="s">
        <v>241</v>
      </c>
      <c r="C230" s="246"/>
      <c r="D230" s="157" t="s">
        <v>461</v>
      </c>
      <c r="E230" s="160">
        <v>4390</v>
      </c>
      <c r="F230" s="158">
        <f t="shared" si="4"/>
        <v>4390</v>
      </c>
      <c r="G230" s="195" t="s">
        <v>467</v>
      </c>
    </row>
    <row r="231" spans="2:7" s="125" customFormat="1" ht="12.75" customHeight="1">
      <c r="B231" s="194" t="s">
        <v>242</v>
      </c>
      <c r="C231" s="246"/>
      <c r="D231" s="157" t="s">
        <v>461</v>
      </c>
      <c r="E231" s="160">
        <v>5360</v>
      </c>
      <c r="F231" s="158">
        <f t="shared" si="4"/>
        <v>5360</v>
      </c>
      <c r="G231" s="195" t="s">
        <v>467</v>
      </c>
    </row>
    <row r="232" spans="2:7" s="125" customFormat="1" ht="12.75" customHeight="1">
      <c r="B232" s="194" t="s">
        <v>243</v>
      </c>
      <c r="C232" s="246"/>
      <c r="D232" s="157" t="s">
        <v>461</v>
      </c>
      <c r="E232" s="160">
        <v>5570</v>
      </c>
      <c r="F232" s="158">
        <f>E232</f>
        <v>5570</v>
      </c>
      <c r="G232" s="195" t="s">
        <v>467</v>
      </c>
    </row>
    <row r="233" spans="2:7" s="125" customFormat="1" ht="12.75" customHeight="1">
      <c r="B233" s="194" t="s">
        <v>244</v>
      </c>
      <c r="C233" s="246"/>
      <c r="D233" s="157" t="s">
        <v>461</v>
      </c>
      <c r="E233" s="160">
        <v>6160</v>
      </c>
      <c r="F233" s="158">
        <f aca="true" t="shared" si="5" ref="F233:F254">E233</f>
        <v>6160</v>
      </c>
      <c r="G233" s="195" t="s">
        <v>467</v>
      </c>
    </row>
    <row r="234" spans="2:7" s="125" customFormat="1" ht="12.75" customHeight="1">
      <c r="B234" s="194" t="s">
        <v>245</v>
      </c>
      <c r="C234" s="246"/>
      <c r="D234" s="157" t="s">
        <v>461</v>
      </c>
      <c r="E234" s="160">
        <v>17540</v>
      </c>
      <c r="F234" s="158">
        <f t="shared" si="5"/>
        <v>17540</v>
      </c>
      <c r="G234" s="195" t="s">
        <v>467</v>
      </c>
    </row>
    <row r="235" spans="2:7" s="125" customFormat="1" ht="12.75" customHeight="1">
      <c r="B235" s="194" t="s">
        <v>246</v>
      </c>
      <c r="C235" s="246"/>
      <c r="D235" s="157" t="s">
        <v>461</v>
      </c>
      <c r="E235" s="160">
        <v>17600</v>
      </c>
      <c r="F235" s="158">
        <f t="shared" si="5"/>
        <v>17600</v>
      </c>
      <c r="G235" s="195" t="s">
        <v>467</v>
      </c>
    </row>
    <row r="236" spans="2:7" s="125" customFormat="1" ht="12.75" customHeight="1">
      <c r="B236" s="194" t="s">
        <v>247</v>
      </c>
      <c r="C236" s="246"/>
      <c r="D236" s="157" t="s">
        <v>461</v>
      </c>
      <c r="E236" s="160">
        <v>10320</v>
      </c>
      <c r="F236" s="158">
        <f t="shared" si="5"/>
        <v>10320</v>
      </c>
      <c r="G236" s="195" t="s">
        <v>467</v>
      </c>
    </row>
    <row r="237" spans="2:7" s="125" customFormat="1" ht="12.75" customHeight="1">
      <c r="B237" s="194" t="s">
        <v>248</v>
      </c>
      <c r="C237" s="246"/>
      <c r="D237" s="157" t="s">
        <v>461</v>
      </c>
      <c r="E237" s="160">
        <v>12600</v>
      </c>
      <c r="F237" s="158">
        <f t="shared" si="5"/>
        <v>12600</v>
      </c>
      <c r="G237" s="195" t="s">
        <v>467</v>
      </c>
    </row>
    <row r="238" spans="2:7" s="125" customFormat="1" ht="12.75" customHeight="1">
      <c r="B238" s="194" t="s">
        <v>249</v>
      </c>
      <c r="C238" s="246" t="s">
        <v>250</v>
      </c>
      <c r="D238" s="157" t="s">
        <v>461</v>
      </c>
      <c r="E238" s="160">
        <v>41200</v>
      </c>
      <c r="F238" s="158">
        <f t="shared" si="5"/>
        <v>41200</v>
      </c>
      <c r="G238" s="195" t="s">
        <v>467</v>
      </c>
    </row>
    <row r="239" spans="2:7" s="125" customFormat="1" ht="12.75" customHeight="1">
      <c r="B239" s="194" t="s">
        <v>251</v>
      </c>
      <c r="C239" s="246"/>
      <c r="D239" s="157" t="s">
        <v>461</v>
      </c>
      <c r="E239" s="160">
        <v>44300</v>
      </c>
      <c r="F239" s="158">
        <f t="shared" si="5"/>
        <v>44300</v>
      </c>
      <c r="G239" s="195" t="s">
        <v>467</v>
      </c>
    </row>
    <row r="240" spans="2:7" s="125" customFormat="1" ht="12.75" customHeight="1">
      <c r="B240" s="194" t="s">
        <v>252</v>
      </c>
      <c r="C240" s="246"/>
      <c r="D240" s="157" t="s">
        <v>461</v>
      </c>
      <c r="E240" s="160">
        <v>61300</v>
      </c>
      <c r="F240" s="158">
        <f t="shared" si="5"/>
        <v>61300</v>
      </c>
      <c r="G240" s="195" t="s">
        <v>467</v>
      </c>
    </row>
    <row r="241" spans="2:7" s="125" customFormat="1" ht="12.75" customHeight="1">
      <c r="B241" s="194" t="s">
        <v>253</v>
      </c>
      <c r="C241" s="246"/>
      <c r="D241" s="157" t="s">
        <v>461</v>
      </c>
      <c r="E241" s="160">
        <v>94000</v>
      </c>
      <c r="F241" s="158">
        <f t="shared" si="5"/>
        <v>94000</v>
      </c>
      <c r="G241" s="195" t="s">
        <v>467</v>
      </c>
    </row>
    <row r="242" spans="2:7" s="125" customFormat="1" ht="12.75" customHeight="1">
      <c r="B242" s="194" t="s">
        <v>254</v>
      </c>
      <c r="C242" s="246"/>
      <c r="D242" s="157" t="s">
        <v>461</v>
      </c>
      <c r="E242" s="160">
        <v>109500</v>
      </c>
      <c r="F242" s="158">
        <f t="shared" si="5"/>
        <v>109500</v>
      </c>
      <c r="G242" s="195" t="s">
        <v>467</v>
      </c>
    </row>
    <row r="243" spans="2:7" s="125" customFormat="1" ht="12.75" customHeight="1">
      <c r="B243" s="194" t="s">
        <v>255</v>
      </c>
      <c r="C243" s="246"/>
      <c r="D243" s="157" t="s">
        <v>461</v>
      </c>
      <c r="E243" s="160">
        <v>246000</v>
      </c>
      <c r="F243" s="158">
        <f t="shared" si="5"/>
        <v>246000</v>
      </c>
      <c r="G243" s="195" t="s">
        <v>467</v>
      </c>
    </row>
    <row r="244" spans="2:7" s="125" customFormat="1" ht="12.75" customHeight="1">
      <c r="B244" s="194" t="s">
        <v>256</v>
      </c>
      <c r="C244" s="246" t="s">
        <v>257</v>
      </c>
      <c r="D244" s="157" t="s">
        <v>461</v>
      </c>
      <c r="E244" s="160">
        <v>4300</v>
      </c>
      <c r="F244" s="158">
        <f t="shared" si="5"/>
        <v>4300</v>
      </c>
      <c r="G244" s="195" t="s">
        <v>467</v>
      </c>
    </row>
    <row r="245" spans="2:7" s="125" customFormat="1" ht="12.75" customHeight="1">
      <c r="B245" s="194" t="s">
        <v>258</v>
      </c>
      <c r="C245" s="246"/>
      <c r="D245" s="157" t="s">
        <v>461</v>
      </c>
      <c r="E245" s="160">
        <v>5700</v>
      </c>
      <c r="F245" s="158">
        <f t="shared" si="5"/>
        <v>5700</v>
      </c>
      <c r="G245" s="195" t="s">
        <v>467</v>
      </c>
    </row>
    <row r="246" spans="2:7" s="125" customFormat="1" ht="12.75" customHeight="1">
      <c r="B246" s="194" t="s">
        <v>259</v>
      </c>
      <c r="C246" s="246" t="s">
        <v>260</v>
      </c>
      <c r="D246" s="157" t="s">
        <v>461</v>
      </c>
      <c r="E246" s="160">
        <v>19400</v>
      </c>
      <c r="F246" s="158">
        <f t="shared" si="5"/>
        <v>19400</v>
      </c>
      <c r="G246" s="195" t="s">
        <v>467</v>
      </c>
    </row>
    <row r="247" spans="2:7" s="125" customFormat="1" ht="12.75" customHeight="1">
      <c r="B247" s="194" t="s">
        <v>261</v>
      </c>
      <c r="C247" s="246"/>
      <c r="D247" s="157" t="s">
        <v>461</v>
      </c>
      <c r="E247" s="160">
        <v>19800</v>
      </c>
      <c r="F247" s="158">
        <f t="shared" si="5"/>
        <v>19800</v>
      </c>
      <c r="G247" s="195" t="s">
        <v>467</v>
      </c>
    </row>
    <row r="248" spans="2:7" s="125" customFormat="1" ht="12.75" customHeight="1">
      <c r="B248" s="194" t="s">
        <v>262</v>
      </c>
      <c r="C248" s="157" t="s">
        <v>263</v>
      </c>
      <c r="D248" s="157" t="s">
        <v>461</v>
      </c>
      <c r="E248" s="160">
        <v>3080</v>
      </c>
      <c r="F248" s="158">
        <f t="shared" si="5"/>
        <v>3080</v>
      </c>
      <c r="G248" s="195" t="s">
        <v>467</v>
      </c>
    </row>
    <row r="249" spans="2:7" s="125" customFormat="1" ht="12.75" customHeight="1">
      <c r="B249" s="194" t="s">
        <v>264</v>
      </c>
      <c r="C249" s="157" t="s">
        <v>265</v>
      </c>
      <c r="D249" s="157" t="s">
        <v>461</v>
      </c>
      <c r="E249" s="160">
        <v>48900</v>
      </c>
      <c r="F249" s="158">
        <f t="shared" si="5"/>
        <v>48900</v>
      </c>
      <c r="G249" s="195" t="s">
        <v>467</v>
      </c>
    </row>
    <row r="250" spans="2:7" s="125" customFormat="1" ht="12.75" customHeight="1">
      <c r="B250" s="194" t="s">
        <v>266</v>
      </c>
      <c r="C250" s="246" t="s">
        <v>267</v>
      </c>
      <c r="D250" s="157" t="s">
        <v>268</v>
      </c>
      <c r="E250" s="160">
        <v>8600</v>
      </c>
      <c r="F250" s="158">
        <f t="shared" si="5"/>
        <v>8600</v>
      </c>
      <c r="G250" s="195" t="s">
        <v>467</v>
      </c>
    </row>
    <row r="251" spans="2:7" s="125" customFormat="1" ht="12.75" customHeight="1">
      <c r="B251" s="194" t="s">
        <v>269</v>
      </c>
      <c r="C251" s="246"/>
      <c r="D251" s="159" t="s">
        <v>268</v>
      </c>
      <c r="E251" s="160">
        <v>12400</v>
      </c>
      <c r="F251" s="158">
        <f t="shared" si="5"/>
        <v>12400</v>
      </c>
      <c r="G251" s="195" t="s">
        <v>467</v>
      </c>
    </row>
    <row r="252" spans="2:7" s="125" customFormat="1" ht="12.75" customHeight="1">
      <c r="B252" s="194" t="s">
        <v>1051</v>
      </c>
      <c r="C252" s="246"/>
      <c r="D252" s="159" t="s">
        <v>268</v>
      </c>
      <c r="E252" s="160">
        <v>14500</v>
      </c>
      <c r="F252" s="158">
        <f t="shared" si="5"/>
        <v>14500</v>
      </c>
      <c r="G252" s="195" t="s">
        <v>467</v>
      </c>
    </row>
    <row r="253" spans="2:7" s="125" customFormat="1" ht="12.75" customHeight="1">
      <c r="B253" s="194" t="s">
        <v>1052</v>
      </c>
      <c r="C253" s="246"/>
      <c r="D253" s="159" t="s">
        <v>268</v>
      </c>
      <c r="E253" s="160">
        <v>8300</v>
      </c>
      <c r="F253" s="158">
        <f t="shared" si="5"/>
        <v>8300</v>
      </c>
      <c r="G253" s="195" t="s">
        <v>467</v>
      </c>
    </row>
    <row r="254" spans="2:7" s="125" customFormat="1" ht="12.75" customHeight="1">
      <c r="B254" s="194" t="s">
        <v>270</v>
      </c>
      <c r="C254" s="246" t="s">
        <v>271</v>
      </c>
      <c r="D254" s="157" t="s">
        <v>461</v>
      </c>
      <c r="E254" s="160">
        <v>4100</v>
      </c>
      <c r="F254" s="158">
        <f t="shared" si="5"/>
        <v>4100</v>
      </c>
      <c r="G254" s="195" t="s">
        <v>467</v>
      </c>
    </row>
    <row r="255" spans="2:7" s="125" customFormat="1" ht="12.75" customHeight="1">
      <c r="B255" s="194" t="s">
        <v>272</v>
      </c>
      <c r="C255" s="246"/>
      <c r="D255" s="157" t="s">
        <v>461</v>
      </c>
      <c r="E255" s="160">
        <v>5300</v>
      </c>
      <c r="F255" s="158">
        <f>E255</f>
        <v>5300</v>
      </c>
      <c r="G255" s="195" t="s">
        <v>467</v>
      </c>
    </row>
    <row r="256" spans="2:7" s="125" customFormat="1" ht="12.75" customHeight="1">
      <c r="B256" s="194" t="s">
        <v>273</v>
      </c>
      <c r="C256" s="246" t="s">
        <v>274</v>
      </c>
      <c r="D256" s="157" t="s">
        <v>461</v>
      </c>
      <c r="E256" s="160">
        <v>13000</v>
      </c>
      <c r="F256" s="158">
        <f aca="true" t="shared" si="6" ref="F256:F267">E256</f>
        <v>13000</v>
      </c>
      <c r="G256" s="195" t="s">
        <v>467</v>
      </c>
    </row>
    <row r="257" spans="2:7" s="125" customFormat="1" ht="12.75" customHeight="1">
      <c r="B257" s="194" t="s">
        <v>275</v>
      </c>
      <c r="C257" s="246"/>
      <c r="D257" s="157" t="s">
        <v>461</v>
      </c>
      <c r="E257" s="160">
        <v>14500</v>
      </c>
      <c r="F257" s="158">
        <f t="shared" si="6"/>
        <v>14500</v>
      </c>
      <c r="G257" s="195" t="s">
        <v>467</v>
      </c>
    </row>
    <row r="258" spans="2:7" s="125" customFormat="1" ht="12.75" customHeight="1">
      <c r="B258" s="194" t="s">
        <v>276</v>
      </c>
      <c r="C258" s="246" t="s">
        <v>277</v>
      </c>
      <c r="D258" s="157" t="s">
        <v>461</v>
      </c>
      <c r="E258" s="160">
        <v>17500</v>
      </c>
      <c r="F258" s="158">
        <f t="shared" si="6"/>
        <v>17500</v>
      </c>
      <c r="G258" s="195" t="s">
        <v>467</v>
      </c>
    </row>
    <row r="259" spans="2:7" s="125" customFormat="1" ht="12.75" customHeight="1">
      <c r="B259" s="194" t="s">
        <v>278</v>
      </c>
      <c r="C259" s="246"/>
      <c r="D259" s="157" t="s">
        <v>461</v>
      </c>
      <c r="E259" s="160">
        <v>18100</v>
      </c>
      <c r="F259" s="158">
        <f t="shared" si="6"/>
        <v>18100</v>
      </c>
      <c r="G259" s="195" t="s">
        <v>467</v>
      </c>
    </row>
    <row r="260" spans="2:7" s="125" customFormat="1" ht="12.75" customHeight="1">
      <c r="B260" s="194" t="s">
        <v>279</v>
      </c>
      <c r="C260" s="157" t="s">
        <v>280</v>
      </c>
      <c r="D260" s="157" t="s">
        <v>461</v>
      </c>
      <c r="E260" s="261" t="s">
        <v>281</v>
      </c>
      <c r="F260" s="262"/>
      <c r="G260" s="195" t="s">
        <v>467</v>
      </c>
    </row>
    <row r="261" spans="2:7" s="125" customFormat="1" ht="12.75" customHeight="1">
      <c r="B261" s="194" t="s">
        <v>282</v>
      </c>
      <c r="C261" s="157" t="s">
        <v>283</v>
      </c>
      <c r="D261" s="157" t="s">
        <v>461</v>
      </c>
      <c r="E261" s="261" t="s">
        <v>284</v>
      </c>
      <c r="F261" s="262"/>
      <c r="G261" s="195" t="s">
        <v>467</v>
      </c>
    </row>
    <row r="262" spans="2:7" s="125" customFormat="1" ht="12.75" customHeight="1">
      <c r="B262" s="194" t="s">
        <v>285</v>
      </c>
      <c r="C262" s="157" t="s">
        <v>286</v>
      </c>
      <c r="D262" s="157" t="s">
        <v>461</v>
      </c>
      <c r="E262" s="160">
        <v>120000</v>
      </c>
      <c r="F262" s="158">
        <f t="shared" si="6"/>
        <v>120000</v>
      </c>
      <c r="G262" s="195" t="s">
        <v>467</v>
      </c>
    </row>
    <row r="263" spans="2:7" s="125" customFormat="1" ht="12.75" customHeight="1">
      <c r="B263" s="197" t="s">
        <v>287</v>
      </c>
      <c r="C263" s="247" t="s">
        <v>288</v>
      </c>
      <c r="D263" s="157" t="s">
        <v>461</v>
      </c>
      <c r="E263" s="160">
        <v>4700</v>
      </c>
      <c r="F263" s="158">
        <f t="shared" si="6"/>
        <v>4700</v>
      </c>
      <c r="G263" s="195" t="s">
        <v>467</v>
      </c>
    </row>
    <row r="264" spans="2:7" s="125" customFormat="1" ht="12.75" customHeight="1">
      <c r="B264" s="194" t="s">
        <v>289</v>
      </c>
      <c r="C264" s="249"/>
      <c r="D264" s="157" t="s">
        <v>461</v>
      </c>
      <c r="E264" s="160">
        <v>5200</v>
      </c>
      <c r="F264" s="158">
        <f t="shared" si="6"/>
        <v>5200</v>
      </c>
      <c r="G264" s="195" t="s">
        <v>467</v>
      </c>
    </row>
    <row r="265" spans="2:7" s="125" customFormat="1" ht="12.75" customHeight="1">
      <c r="B265" s="194" t="s">
        <v>357</v>
      </c>
      <c r="C265" s="157" t="s">
        <v>290</v>
      </c>
      <c r="D265" s="157" t="s">
        <v>461</v>
      </c>
      <c r="E265" s="160">
        <v>120900</v>
      </c>
      <c r="F265" s="158">
        <f t="shared" si="6"/>
        <v>120900</v>
      </c>
      <c r="G265" s="195" t="s">
        <v>467</v>
      </c>
    </row>
    <row r="266" spans="2:7" s="125" customFormat="1" ht="12.75" customHeight="1">
      <c r="B266" s="194" t="s">
        <v>291</v>
      </c>
      <c r="C266" s="157" t="s">
        <v>292</v>
      </c>
      <c r="D266" s="157" t="s">
        <v>461</v>
      </c>
      <c r="E266" s="160">
        <v>196400</v>
      </c>
      <c r="F266" s="158">
        <f t="shared" si="6"/>
        <v>196400</v>
      </c>
      <c r="G266" s="195" t="s">
        <v>467</v>
      </c>
    </row>
    <row r="267" spans="2:7" s="125" customFormat="1" ht="12.75" customHeight="1">
      <c r="B267" s="194" t="s">
        <v>293</v>
      </c>
      <c r="C267" s="157" t="s">
        <v>294</v>
      </c>
      <c r="D267" s="157" t="s">
        <v>461</v>
      </c>
      <c r="E267" s="160">
        <v>254500</v>
      </c>
      <c r="F267" s="158">
        <f t="shared" si="6"/>
        <v>254500</v>
      </c>
      <c r="G267" s="195" t="s">
        <v>467</v>
      </c>
    </row>
    <row r="268" spans="2:7" s="125" customFormat="1" ht="12.75" customHeight="1">
      <c r="B268" s="194" t="s">
        <v>295</v>
      </c>
      <c r="C268" s="157" t="s">
        <v>296</v>
      </c>
      <c r="D268" s="157" t="s">
        <v>461</v>
      </c>
      <c r="E268" s="160">
        <v>274500</v>
      </c>
      <c r="F268" s="158">
        <f>E268</f>
        <v>274500</v>
      </c>
      <c r="G268" s="195" t="s">
        <v>467</v>
      </c>
    </row>
    <row r="269" spans="2:7" s="125" customFormat="1" ht="12.75" customHeight="1">
      <c r="B269" s="194" t="s">
        <v>297</v>
      </c>
      <c r="C269" s="157" t="s">
        <v>298</v>
      </c>
      <c r="D269" s="157" t="s">
        <v>461</v>
      </c>
      <c r="E269" s="160">
        <v>475100</v>
      </c>
      <c r="F269" s="158">
        <f aca="true" t="shared" si="7" ref="F269:F283">E269</f>
        <v>475100</v>
      </c>
      <c r="G269" s="195" t="s">
        <v>467</v>
      </c>
    </row>
    <row r="270" spans="2:7" s="125" customFormat="1" ht="12.75" customHeight="1">
      <c r="B270" s="194" t="s">
        <v>299</v>
      </c>
      <c r="C270" s="157" t="s">
        <v>300</v>
      </c>
      <c r="D270" s="157" t="s">
        <v>461</v>
      </c>
      <c r="E270" s="160">
        <v>484400</v>
      </c>
      <c r="F270" s="158">
        <f t="shared" si="7"/>
        <v>484400</v>
      </c>
      <c r="G270" s="195" t="s">
        <v>467</v>
      </c>
    </row>
    <row r="271" spans="2:7" s="125" customFormat="1" ht="12.75" customHeight="1">
      <c r="B271" s="194" t="s">
        <v>301</v>
      </c>
      <c r="C271" s="157" t="s">
        <v>302</v>
      </c>
      <c r="D271" s="157" t="s">
        <v>461</v>
      </c>
      <c r="E271" s="160">
        <v>84300</v>
      </c>
      <c r="F271" s="158">
        <f t="shared" si="7"/>
        <v>84300</v>
      </c>
      <c r="G271" s="195" t="s">
        <v>467</v>
      </c>
    </row>
    <row r="272" spans="2:7" s="125" customFormat="1" ht="12.75" customHeight="1">
      <c r="B272" s="194" t="s">
        <v>303</v>
      </c>
      <c r="C272" s="157" t="s">
        <v>304</v>
      </c>
      <c r="D272" s="157" t="s">
        <v>461</v>
      </c>
      <c r="E272" s="160">
        <v>90900</v>
      </c>
      <c r="F272" s="158">
        <f t="shared" si="7"/>
        <v>90900</v>
      </c>
      <c r="G272" s="195" t="s">
        <v>467</v>
      </c>
    </row>
    <row r="273" spans="2:7" s="125" customFormat="1" ht="21.75" customHeight="1">
      <c r="B273" s="194" t="s">
        <v>305</v>
      </c>
      <c r="C273" s="157" t="s">
        <v>306</v>
      </c>
      <c r="D273" s="157" t="s">
        <v>461</v>
      </c>
      <c r="E273" s="160">
        <v>168600</v>
      </c>
      <c r="F273" s="158">
        <f t="shared" si="7"/>
        <v>168600</v>
      </c>
      <c r="G273" s="195" t="s">
        <v>467</v>
      </c>
    </row>
    <row r="274" spans="2:7" s="125" customFormat="1" ht="12.75" customHeight="1">
      <c r="B274" s="194" t="s">
        <v>307</v>
      </c>
      <c r="C274" s="157" t="s">
        <v>308</v>
      </c>
      <c r="D274" s="157" t="s">
        <v>461</v>
      </c>
      <c r="E274" s="160">
        <v>169900</v>
      </c>
      <c r="F274" s="158">
        <f t="shared" si="7"/>
        <v>169900</v>
      </c>
      <c r="G274" s="195" t="s">
        <v>467</v>
      </c>
    </row>
    <row r="275" spans="2:7" s="125" customFormat="1" ht="12.75" customHeight="1">
      <c r="B275" s="194" t="s">
        <v>309</v>
      </c>
      <c r="C275" s="157" t="s">
        <v>310</v>
      </c>
      <c r="D275" s="157" t="s">
        <v>461</v>
      </c>
      <c r="E275" s="160">
        <v>181600</v>
      </c>
      <c r="F275" s="158">
        <f t="shared" si="7"/>
        <v>181600</v>
      </c>
      <c r="G275" s="195" t="s">
        <v>467</v>
      </c>
    </row>
    <row r="276" spans="2:7" s="125" customFormat="1" ht="21.75" customHeight="1">
      <c r="B276" s="194" t="s">
        <v>311</v>
      </c>
      <c r="C276" s="157" t="s">
        <v>312</v>
      </c>
      <c r="D276" s="157" t="s">
        <v>461</v>
      </c>
      <c r="E276" s="160">
        <v>205700</v>
      </c>
      <c r="F276" s="158">
        <f t="shared" si="7"/>
        <v>205700</v>
      </c>
      <c r="G276" s="195" t="s">
        <v>467</v>
      </c>
    </row>
    <row r="277" spans="2:7" s="125" customFormat="1" ht="12.75" customHeight="1">
      <c r="B277" s="194" t="s">
        <v>313</v>
      </c>
      <c r="C277" s="157" t="s">
        <v>314</v>
      </c>
      <c r="D277" s="157" t="s">
        <v>461</v>
      </c>
      <c r="E277" s="160">
        <v>187000</v>
      </c>
      <c r="F277" s="158">
        <f>E277</f>
        <v>187000</v>
      </c>
      <c r="G277" s="195" t="s">
        <v>467</v>
      </c>
    </row>
    <row r="278" spans="2:7" s="125" customFormat="1" ht="12.75" customHeight="1">
      <c r="B278" s="194" t="s">
        <v>315</v>
      </c>
      <c r="C278" s="157" t="s">
        <v>316</v>
      </c>
      <c r="D278" s="157" t="s">
        <v>461</v>
      </c>
      <c r="E278" s="160">
        <v>151700</v>
      </c>
      <c r="F278" s="158">
        <f t="shared" si="7"/>
        <v>151700</v>
      </c>
      <c r="G278" s="195" t="s">
        <v>467</v>
      </c>
    </row>
    <row r="279" spans="2:7" s="125" customFormat="1" ht="12.75" customHeight="1">
      <c r="B279" s="194" t="s">
        <v>317</v>
      </c>
      <c r="C279" s="157" t="s">
        <v>318</v>
      </c>
      <c r="D279" s="157" t="s">
        <v>461</v>
      </c>
      <c r="E279" s="160">
        <v>42000</v>
      </c>
      <c r="F279" s="158">
        <f t="shared" si="7"/>
        <v>42000</v>
      </c>
      <c r="G279" s="195" t="s">
        <v>467</v>
      </c>
    </row>
    <row r="280" spans="2:7" s="125" customFormat="1" ht="12.75" customHeight="1">
      <c r="B280" s="194" t="s">
        <v>319</v>
      </c>
      <c r="C280" s="246" t="s">
        <v>320</v>
      </c>
      <c r="D280" s="157" t="s">
        <v>461</v>
      </c>
      <c r="E280" s="160">
        <v>10560</v>
      </c>
      <c r="F280" s="158">
        <f t="shared" si="7"/>
        <v>10560</v>
      </c>
      <c r="G280" s="252" t="s">
        <v>321</v>
      </c>
    </row>
    <row r="281" spans="2:7" s="125" customFormat="1" ht="12.75" customHeight="1">
      <c r="B281" s="194" t="s">
        <v>322</v>
      </c>
      <c r="C281" s="246"/>
      <c r="D281" s="157" t="s">
        <v>461</v>
      </c>
      <c r="E281" s="160">
        <v>12750</v>
      </c>
      <c r="F281" s="158">
        <f t="shared" si="7"/>
        <v>12750</v>
      </c>
      <c r="G281" s="253"/>
    </row>
    <row r="282" spans="2:7" s="125" customFormat="1" ht="12.75" customHeight="1">
      <c r="B282" s="194" t="s">
        <v>323</v>
      </c>
      <c r="C282" s="246"/>
      <c r="D282" s="157" t="s">
        <v>461</v>
      </c>
      <c r="E282" s="160">
        <v>14800</v>
      </c>
      <c r="F282" s="158">
        <f t="shared" si="7"/>
        <v>14800</v>
      </c>
      <c r="G282" s="253"/>
    </row>
    <row r="283" spans="2:7" s="125" customFormat="1" ht="12.75" customHeight="1">
      <c r="B283" s="194" t="s">
        <v>324</v>
      </c>
      <c r="C283" s="246"/>
      <c r="D283" s="157" t="s">
        <v>461</v>
      </c>
      <c r="E283" s="160">
        <v>17800</v>
      </c>
      <c r="F283" s="158">
        <f t="shared" si="7"/>
        <v>17800</v>
      </c>
      <c r="G283" s="253"/>
    </row>
    <row r="284" spans="2:7" s="125" customFormat="1" ht="12.75" customHeight="1">
      <c r="B284" s="194" t="s">
        <v>325</v>
      </c>
      <c r="C284" s="246"/>
      <c r="D284" s="157" t="s">
        <v>461</v>
      </c>
      <c r="E284" s="160">
        <v>21500</v>
      </c>
      <c r="F284" s="158">
        <f>E284</f>
        <v>21500</v>
      </c>
      <c r="G284" s="253"/>
    </row>
    <row r="285" spans="2:7" s="125" customFormat="1" ht="12.75" customHeight="1" thickBot="1">
      <c r="B285" s="198" t="s">
        <v>326</v>
      </c>
      <c r="C285" s="268"/>
      <c r="D285" s="199" t="s">
        <v>461</v>
      </c>
      <c r="E285" s="200">
        <v>2244</v>
      </c>
      <c r="F285" s="201">
        <f>E285</f>
        <v>2244</v>
      </c>
      <c r="G285" s="254"/>
    </row>
    <row r="286" spans="2:7" s="125" customFormat="1" ht="13.5" thickBot="1">
      <c r="B286" s="44" t="s">
        <v>1055</v>
      </c>
      <c r="C286" s="127" t="s">
        <v>1056</v>
      </c>
      <c r="D286" s="41" t="s">
        <v>605</v>
      </c>
      <c r="E286" s="120">
        <v>320</v>
      </c>
      <c r="F286" s="120">
        <f>E286</f>
        <v>320</v>
      </c>
      <c r="G286" s="47" t="s">
        <v>467</v>
      </c>
    </row>
    <row r="287" spans="2:7" ht="13.5" customHeight="1" thickBot="1">
      <c r="B287" s="265" t="s">
        <v>813</v>
      </c>
      <c r="C287" s="265"/>
      <c r="D287" s="265"/>
      <c r="E287" s="265"/>
      <c r="F287" s="16"/>
      <c r="G287" s="11"/>
    </row>
    <row r="288" spans="2:7" ht="12.75" customHeight="1">
      <c r="B288" s="269" t="s">
        <v>452</v>
      </c>
      <c r="C288" s="266" t="s">
        <v>453</v>
      </c>
      <c r="D288" s="266" t="s">
        <v>454</v>
      </c>
      <c r="E288" s="242" t="s">
        <v>455</v>
      </c>
      <c r="F288" s="243"/>
      <c r="G288" s="240" t="s">
        <v>456</v>
      </c>
    </row>
    <row r="289" spans="2:7" ht="36" customHeight="1">
      <c r="B289" s="270"/>
      <c r="C289" s="267"/>
      <c r="D289" s="267"/>
      <c r="E289" s="6" t="s">
        <v>815</v>
      </c>
      <c r="F289" s="6" t="s">
        <v>816</v>
      </c>
      <c r="G289" s="241"/>
    </row>
    <row r="290" spans="2:7" ht="27">
      <c r="B290" s="117" t="s">
        <v>904</v>
      </c>
      <c r="C290" s="118" t="s">
        <v>903</v>
      </c>
      <c r="D290" s="5" t="s">
        <v>461</v>
      </c>
      <c r="E290" s="5">
        <v>13500</v>
      </c>
      <c r="F290" s="5">
        <v>13500</v>
      </c>
      <c r="G290" s="37" t="s">
        <v>467</v>
      </c>
    </row>
    <row r="291" spans="2:7" ht="27">
      <c r="B291" s="263" t="s">
        <v>814</v>
      </c>
      <c r="C291" s="7" t="s">
        <v>819</v>
      </c>
      <c r="D291" s="5" t="s">
        <v>461</v>
      </c>
      <c r="E291" s="5">
        <v>35500</v>
      </c>
      <c r="F291" s="5">
        <v>43300</v>
      </c>
      <c r="G291" s="37" t="s">
        <v>467</v>
      </c>
    </row>
    <row r="292" spans="2:7" ht="31.5" customHeight="1">
      <c r="B292" s="264"/>
      <c r="C292" s="7" t="s">
        <v>889</v>
      </c>
      <c r="D292" s="5" t="s">
        <v>461</v>
      </c>
      <c r="E292" s="5">
        <v>37100</v>
      </c>
      <c r="F292" s="5">
        <v>45300</v>
      </c>
      <c r="G292" s="37" t="s">
        <v>467</v>
      </c>
    </row>
    <row r="293" spans="2:7" ht="31.5" customHeight="1">
      <c r="B293" s="263" t="s">
        <v>817</v>
      </c>
      <c r="C293" s="7" t="s">
        <v>818</v>
      </c>
      <c r="D293" s="5" t="s">
        <v>461</v>
      </c>
      <c r="E293" s="5">
        <v>38400</v>
      </c>
      <c r="F293" s="5">
        <v>46800</v>
      </c>
      <c r="G293" s="37" t="s">
        <v>467</v>
      </c>
    </row>
    <row r="294" spans="2:7" ht="31.5" customHeight="1">
      <c r="B294" s="275"/>
      <c r="C294" s="7" t="s">
        <v>890</v>
      </c>
      <c r="D294" s="5" t="s">
        <v>461</v>
      </c>
      <c r="E294" s="5">
        <v>42200</v>
      </c>
      <c r="F294" s="5">
        <v>53700</v>
      </c>
      <c r="G294" s="37" t="s">
        <v>467</v>
      </c>
    </row>
    <row r="295" spans="2:7" ht="31.5" customHeight="1">
      <c r="B295" s="264"/>
      <c r="C295" s="7" t="s">
        <v>888</v>
      </c>
      <c r="D295" s="5" t="s">
        <v>461</v>
      </c>
      <c r="E295" s="5">
        <v>49900</v>
      </c>
      <c r="F295" s="5">
        <v>60900</v>
      </c>
      <c r="G295" s="37" t="s">
        <v>467</v>
      </c>
    </row>
    <row r="296" spans="2:7" ht="31.5" customHeight="1">
      <c r="B296" s="263" t="s">
        <v>891</v>
      </c>
      <c r="C296" s="7" t="s">
        <v>892</v>
      </c>
      <c r="D296" s="5" t="s">
        <v>461</v>
      </c>
      <c r="E296" s="5">
        <v>61800</v>
      </c>
      <c r="F296" s="5">
        <v>75400</v>
      </c>
      <c r="G296" s="37" t="s">
        <v>467</v>
      </c>
    </row>
    <row r="297" spans="2:7" ht="31.5" customHeight="1">
      <c r="B297" s="275"/>
      <c r="C297" s="7" t="s">
        <v>893</v>
      </c>
      <c r="D297" s="5" t="s">
        <v>461</v>
      </c>
      <c r="E297" s="5">
        <v>68700</v>
      </c>
      <c r="F297" s="5">
        <v>83800</v>
      </c>
      <c r="G297" s="37"/>
    </row>
    <row r="298" spans="2:7" ht="31.5" customHeight="1">
      <c r="B298" s="275"/>
      <c r="C298" s="7" t="s">
        <v>894</v>
      </c>
      <c r="D298" s="5" t="s">
        <v>461</v>
      </c>
      <c r="E298" s="5">
        <v>71000</v>
      </c>
      <c r="F298" s="5">
        <v>84600</v>
      </c>
      <c r="G298" s="37" t="s">
        <v>467</v>
      </c>
    </row>
    <row r="299" spans="2:7" ht="31.5" customHeight="1">
      <c r="B299" s="275"/>
      <c r="C299" s="7" t="s">
        <v>895</v>
      </c>
      <c r="D299" s="5" t="s">
        <v>461</v>
      </c>
      <c r="E299" s="5">
        <v>77500</v>
      </c>
      <c r="F299" s="5">
        <v>94500</v>
      </c>
      <c r="G299" s="37" t="s">
        <v>467</v>
      </c>
    </row>
    <row r="300" spans="2:7" ht="31.5" customHeight="1">
      <c r="B300" s="264"/>
      <c r="C300" s="7" t="s">
        <v>896</v>
      </c>
      <c r="D300" s="5" t="s">
        <v>461</v>
      </c>
      <c r="E300" s="5">
        <v>83800</v>
      </c>
      <c r="F300" s="5">
        <v>102330</v>
      </c>
      <c r="G300" s="37"/>
    </row>
    <row r="301" spans="2:7" ht="12.75">
      <c r="B301" s="38" t="s">
        <v>898</v>
      </c>
      <c r="C301" s="7" t="s">
        <v>899</v>
      </c>
      <c r="D301" s="5" t="s">
        <v>461</v>
      </c>
      <c r="E301" s="5">
        <v>4050</v>
      </c>
      <c r="F301" s="5"/>
      <c r="G301" s="37"/>
    </row>
    <row r="302" spans="2:7" ht="12.75">
      <c r="B302" s="116"/>
      <c r="C302" s="7" t="s">
        <v>900</v>
      </c>
      <c r="D302" s="5" t="s">
        <v>461</v>
      </c>
      <c r="E302" s="5">
        <v>2450</v>
      </c>
      <c r="F302" s="5"/>
      <c r="G302" s="37" t="s">
        <v>467</v>
      </c>
    </row>
    <row r="303" spans="2:7" ht="12.75">
      <c r="B303" s="38"/>
      <c r="C303" s="7" t="s">
        <v>901</v>
      </c>
      <c r="D303" s="5" t="s">
        <v>461</v>
      </c>
      <c r="E303" s="5">
        <v>3100</v>
      </c>
      <c r="F303" s="5"/>
      <c r="G303" s="37" t="s">
        <v>467</v>
      </c>
    </row>
    <row r="304" spans="2:7" ht="12.75">
      <c r="B304" s="38"/>
      <c r="C304" s="7" t="s">
        <v>902</v>
      </c>
      <c r="D304" s="5" t="s">
        <v>461</v>
      </c>
      <c r="E304" s="5">
        <v>3700</v>
      </c>
      <c r="F304" s="5"/>
      <c r="G304" s="37"/>
    </row>
    <row r="305" spans="2:7" ht="21" customHeight="1">
      <c r="B305" s="38"/>
      <c r="C305" s="7" t="s">
        <v>907</v>
      </c>
      <c r="D305" s="5" t="s">
        <v>909</v>
      </c>
      <c r="E305" s="5">
        <v>850</v>
      </c>
      <c r="F305" s="5"/>
      <c r="G305" s="37" t="s">
        <v>467</v>
      </c>
    </row>
    <row r="306" spans="2:7" ht="12.75">
      <c r="B306" s="38"/>
      <c r="C306" s="7" t="s">
        <v>908</v>
      </c>
      <c r="D306" s="5" t="s">
        <v>461</v>
      </c>
      <c r="E306" s="5">
        <v>5000</v>
      </c>
      <c r="F306" s="5">
        <v>7500</v>
      </c>
      <c r="G306" s="37" t="s">
        <v>467</v>
      </c>
    </row>
    <row r="307" spans="2:7" s="124" customFormat="1" ht="9">
      <c r="B307" s="38"/>
      <c r="C307" s="7" t="s">
        <v>905</v>
      </c>
      <c r="D307" s="5" t="s">
        <v>461</v>
      </c>
      <c r="E307" s="5">
        <v>2500</v>
      </c>
      <c r="F307" s="5"/>
      <c r="G307" s="37" t="s">
        <v>467</v>
      </c>
    </row>
    <row r="308" spans="2:7" s="124" customFormat="1" ht="9" thickBot="1">
      <c r="B308" s="44"/>
      <c r="C308" s="45" t="s">
        <v>906</v>
      </c>
      <c r="D308" s="41" t="s">
        <v>461</v>
      </c>
      <c r="E308" s="41">
        <v>2500</v>
      </c>
      <c r="F308" s="41"/>
      <c r="G308" s="47" t="s">
        <v>467</v>
      </c>
    </row>
    <row r="309" spans="2:7" s="124" customFormat="1" ht="11.25">
      <c r="B309" s="14" t="s">
        <v>31</v>
      </c>
      <c r="C309" s="15"/>
      <c r="D309" s="11"/>
      <c r="E309" s="16"/>
      <c r="F309" s="16"/>
      <c r="G309" s="11"/>
    </row>
    <row r="310" spans="2:7" s="124" customFormat="1" ht="12.75" thickBot="1">
      <c r="B310" s="4" t="s">
        <v>30</v>
      </c>
      <c r="C310" s="1"/>
      <c r="D310" s="2"/>
      <c r="E310" s="2"/>
      <c r="F310" s="2"/>
      <c r="G310" s="2"/>
    </row>
    <row r="311" spans="2:7" s="124" customFormat="1" ht="10.5" customHeight="1">
      <c r="B311" s="269" t="s">
        <v>452</v>
      </c>
      <c r="C311" s="266" t="s">
        <v>453</v>
      </c>
      <c r="D311" s="266" t="s">
        <v>454</v>
      </c>
      <c r="E311" s="242" t="s">
        <v>455</v>
      </c>
      <c r="F311" s="243"/>
      <c r="G311" s="240" t="s">
        <v>456</v>
      </c>
    </row>
    <row r="312" spans="2:7" s="124" customFormat="1" ht="9">
      <c r="B312" s="270"/>
      <c r="C312" s="267"/>
      <c r="D312" s="267"/>
      <c r="E312" s="6" t="s">
        <v>457</v>
      </c>
      <c r="F312" s="18" t="s">
        <v>458</v>
      </c>
      <c r="G312" s="241"/>
    </row>
    <row r="313" spans="2:7" s="124" customFormat="1" ht="24.75" customHeight="1">
      <c r="B313" s="38" t="s">
        <v>606</v>
      </c>
      <c r="C313" s="7" t="s">
        <v>607</v>
      </c>
      <c r="D313" s="5" t="s">
        <v>461</v>
      </c>
      <c r="E313" s="20">
        <v>18000</v>
      </c>
      <c r="F313" s="5">
        <f>E313*1.25</f>
        <v>22500</v>
      </c>
      <c r="G313" s="37" t="s">
        <v>467</v>
      </c>
    </row>
    <row r="314" spans="2:7" s="124" customFormat="1" ht="24.75" customHeight="1">
      <c r="B314" s="38" t="s">
        <v>608</v>
      </c>
      <c r="C314" s="7" t="s">
        <v>609</v>
      </c>
      <c r="D314" s="5" t="s">
        <v>461</v>
      </c>
      <c r="E314" s="5">
        <v>12500</v>
      </c>
      <c r="F314" s="5">
        <f>E314*1.25</f>
        <v>15625</v>
      </c>
      <c r="G314" s="37" t="s">
        <v>481</v>
      </c>
    </row>
    <row r="315" spans="2:7" s="124" customFormat="1" ht="33" customHeight="1">
      <c r="B315" s="38" t="s">
        <v>610</v>
      </c>
      <c r="C315" s="7" t="s">
        <v>1059</v>
      </c>
      <c r="D315" s="5" t="s">
        <v>461</v>
      </c>
      <c r="E315" s="5">
        <v>14500</v>
      </c>
      <c r="F315" s="5">
        <v>14500</v>
      </c>
      <c r="G315" s="37" t="s">
        <v>481</v>
      </c>
    </row>
    <row r="316" spans="2:7" ht="21" customHeight="1">
      <c r="B316" s="209" t="s">
        <v>400</v>
      </c>
      <c r="C316" s="255" t="s">
        <v>403</v>
      </c>
      <c r="D316" s="5" t="s">
        <v>461</v>
      </c>
      <c r="E316" s="112">
        <v>38500</v>
      </c>
      <c r="F316" s="112">
        <v>38500</v>
      </c>
      <c r="G316" s="207"/>
    </row>
    <row r="317" spans="2:7" ht="12.75">
      <c r="B317" s="209" t="s">
        <v>401</v>
      </c>
      <c r="C317" s="256"/>
      <c r="D317" s="5" t="s">
        <v>461</v>
      </c>
      <c r="E317" s="112">
        <v>41300</v>
      </c>
      <c r="F317" s="112">
        <v>41300</v>
      </c>
      <c r="G317" s="207"/>
    </row>
    <row r="318" spans="2:7" ht="13.5" thickBot="1">
      <c r="B318" s="210" t="s">
        <v>402</v>
      </c>
      <c r="C318" s="257"/>
      <c r="D318" s="41" t="s">
        <v>461</v>
      </c>
      <c r="E318" s="107">
        <v>101200</v>
      </c>
      <c r="F318" s="107">
        <v>101200</v>
      </c>
      <c r="G318" s="208"/>
    </row>
  </sheetData>
  <sheetProtection/>
  <mergeCells count="92">
    <mergeCell ref="C86:C89"/>
    <mergeCell ref="C116:C121"/>
    <mergeCell ref="C147:C152"/>
    <mergeCell ref="C166:C168"/>
    <mergeCell ref="C102:C105"/>
    <mergeCell ref="C98:C101"/>
    <mergeCell ref="C94:C97"/>
    <mergeCell ref="B131:B145"/>
    <mergeCell ref="B212:B217"/>
    <mergeCell ref="C218:C237"/>
    <mergeCell ref="B3:B4"/>
    <mergeCell ref="C256:C257"/>
    <mergeCell ref="C258:C259"/>
    <mergeCell ref="C203:C206"/>
    <mergeCell ref="C184:C187"/>
    <mergeCell ref="C160:C165"/>
    <mergeCell ref="B56:G56"/>
    <mergeCell ref="C70:C81"/>
    <mergeCell ref="C106:C109"/>
    <mergeCell ref="C110:C115"/>
    <mergeCell ref="E3:F3"/>
    <mergeCell ref="C3:C4"/>
    <mergeCell ref="D3:D4"/>
    <mergeCell ref="C20:C21"/>
    <mergeCell ref="D20:D21"/>
    <mergeCell ref="C82:C85"/>
    <mergeCell ref="C90:C93"/>
    <mergeCell ref="C8:C11"/>
    <mergeCell ref="C57:C59"/>
    <mergeCell ref="C60:C65"/>
    <mergeCell ref="C46:C47"/>
    <mergeCell ref="G3:G4"/>
    <mergeCell ref="G20:G21"/>
    <mergeCell ref="E28:F28"/>
    <mergeCell ref="G28:G29"/>
    <mergeCell ref="D28:D29"/>
    <mergeCell ref="C14:C17"/>
    <mergeCell ref="C28:C29"/>
    <mergeCell ref="B40:G40"/>
    <mergeCell ref="B30:G30"/>
    <mergeCell ref="B28:B29"/>
    <mergeCell ref="C41:C45"/>
    <mergeCell ref="C52:C55"/>
    <mergeCell ref="B20:B21"/>
    <mergeCell ref="B19:G19"/>
    <mergeCell ref="B311:B312"/>
    <mergeCell ref="C311:C312"/>
    <mergeCell ref="D311:D312"/>
    <mergeCell ref="B293:B295"/>
    <mergeCell ref="B296:B300"/>
    <mergeCell ref="C48:C51"/>
    <mergeCell ref="C66:C69"/>
    <mergeCell ref="C288:C289"/>
    <mergeCell ref="C169:C174"/>
    <mergeCell ref="C175:C183"/>
    <mergeCell ref="E122:F122"/>
    <mergeCell ref="E123:F123"/>
    <mergeCell ref="E124:F124"/>
    <mergeCell ref="C193:C202"/>
    <mergeCell ref="E130:F130"/>
    <mergeCell ref="E146:F146"/>
    <mergeCell ref="E193:F193"/>
    <mergeCell ref="C157:C159"/>
    <mergeCell ref="B291:B292"/>
    <mergeCell ref="B287:E287"/>
    <mergeCell ref="C250:C253"/>
    <mergeCell ref="C254:C255"/>
    <mergeCell ref="E260:F260"/>
    <mergeCell ref="D288:D289"/>
    <mergeCell ref="E288:F288"/>
    <mergeCell ref="C280:C285"/>
    <mergeCell ref="B288:B289"/>
    <mergeCell ref="E20:F20"/>
    <mergeCell ref="E126:F126"/>
    <mergeCell ref="E129:F129"/>
    <mergeCell ref="E127:F127"/>
    <mergeCell ref="E128:F128"/>
    <mergeCell ref="C316:C318"/>
    <mergeCell ref="B153:G153"/>
    <mergeCell ref="E261:F261"/>
    <mergeCell ref="C238:C243"/>
    <mergeCell ref="C263:C264"/>
    <mergeCell ref="G311:G312"/>
    <mergeCell ref="E311:F311"/>
    <mergeCell ref="G288:G289"/>
    <mergeCell ref="E125:F125"/>
    <mergeCell ref="B27:G27"/>
    <mergeCell ref="C244:C245"/>
    <mergeCell ref="C246:C247"/>
    <mergeCell ref="C188:C191"/>
    <mergeCell ref="C154:C156"/>
    <mergeCell ref="G280:G2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B2:N156"/>
  <sheetViews>
    <sheetView tabSelected="1" zoomScalePageLayoutView="0" workbookViewId="0" topLeftCell="A81">
      <selection activeCell="J82" sqref="J82"/>
    </sheetView>
  </sheetViews>
  <sheetFormatPr defaultColWidth="9.125" defaultRowHeight="12.75"/>
  <cols>
    <col min="1" max="1" width="2.125" style="21" customWidth="1"/>
    <col min="2" max="2" width="18.00390625" style="21" customWidth="1"/>
    <col min="3" max="3" width="40.625" style="21" customWidth="1"/>
    <col min="4" max="4" width="6.00390625" style="33" customWidth="1"/>
    <col min="5" max="5" width="9.125" style="33" customWidth="1"/>
    <col min="6" max="6" width="9.50390625" style="33" customWidth="1"/>
    <col min="7" max="7" width="13.00390625" style="33" customWidth="1"/>
    <col min="8" max="12" width="9.125" style="21" customWidth="1"/>
    <col min="13" max="13" width="12.375" style="21" customWidth="1"/>
    <col min="14" max="16384" width="9.125" style="21" customWidth="1"/>
  </cols>
  <sheetData>
    <row r="1" ht="4.5" customHeight="1"/>
    <row r="2" spans="2:7" ht="12.75">
      <c r="B2" s="299" t="s">
        <v>1072</v>
      </c>
      <c r="C2" s="299"/>
      <c r="D2" s="299"/>
      <c r="E2" s="299"/>
      <c r="F2" s="299"/>
      <c r="G2" s="299"/>
    </row>
    <row r="3" spans="2:7" ht="26.25" customHeight="1">
      <c r="B3" s="317" t="s">
        <v>1073</v>
      </c>
      <c r="C3" s="318"/>
      <c r="D3" s="318"/>
      <c r="E3" s="318"/>
      <c r="F3" s="318"/>
      <c r="G3" s="319"/>
    </row>
    <row r="4" spans="2:7" ht="12.75" customHeight="1">
      <c r="B4" s="303" t="s">
        <v>1074</v>
      </c>
      <c r="C4" s="304"/>
      <c r="D4" s="304"/>
      <c r="E4" s="304"/>
      <c r="F4" s="304"/>
      <c r="G4" s="305"/>
    </row>
    <row r="5" spans="2:7" ht="13.5" customHeight="1">
      <c r="B5" s="303" t="s">
        <v>1075</v>
      </c>
      <c r="C5" s="304"/>
      <c r="D5" s="304"/>
      <c r="E5" s="304"/>
      <c r="F5" s="304"/>
      <c r="G5" s="305"/>
    </row>
    <row r="6" spans="2:7" ht="13.5" customHeight="1">
      <c r="B6" s="303" t="s">
        <v>1076</v>
      </c>
      <c r="C6" s="304"/>
      <c r="D6" s="304"/>
      <c r="E6" s="304"/>
      <c r="F6" s="304"/>
      <c r="G6" s="305"/>
    </row>
    <row r="7" spans="2:7" ht="12.75">
      <c r="B7" s="303" t="s">
        <v>719</v>
      </c>
      <c r="C7" s="304"/>
      <c r="D7" s="304"/>
      <c r="E7" s="304"/>
      <c r="F7" s="304"/>
      <c r="G7" s="305"/>
    </row>
    <row r="8" spans="2:7" ht="12.75">
      <c r="B8" s="303" t="s">
        <v>720</v>
      </c>
      <c r="C8" s="304"/>
      <c r="D8" s="304"/>
      <c r="E8" s="304"/>
      <c r="F8" s="304"/>
      <c r="G8" s="305"/>
    </row>
    <row r="9" spans="2:7" ht="12.75">
      <c r="B9" s="303" t="s">
        <v>721</v>
      </c>
      <c r="C9" s="304"/>
      <c r="D9" s="304"/>
      <c r="E9" s="304"/>
      <c r="F9" s="304"/>
      <c r="G9" s="305"/>
    </row>
    <row r="10" spans="2:7" ht="12.75">
      <c r="B10" s="306" t="s">
        <v>722</v>
      </c>
      <c r="C10" s="307"/>
      <c r="D10" s="307"/>
      <c r="E10" s="307"/>
      <c r="F10" s="307"/>
      <c r="G10" s="308"/>
    </row>
    <row r="11" spans="2:7" ht="13.5" thickBot="1">
      <c r="B11" s="22" t="s">
        <v>723</v>
      </c>
      <c r="C11" s="1"/>
      <c r="D11" s="2"/>
      <c r="E11" s="2"/>
      <c r="F11" s="2"/>
      <c r="G11" s="2"/>
    </row>
    <row r="12" spans="2:7" ht="12.75">
      <c r="B12" s="220" t="s">
        <v>452</v>
      </c>
      <c r="C12" s="222" t="s">
        <v>453</v>
      </c>
      <c r="D12" s="222" t="s">
        <v>454</v>
      </c>
      <c r="E12" s="222" t="s">
        <v>455</v>
      </c>
      <c r="F12" s="222"/>
      <c r="G12" s="224" t="s">
        <v>456</v>
      </c>
    </row>
    <row r="13" spans="2:7" ht="20.25" customHeight="1">
      <c r="B13" s="221"/>
      <c r="C13" s="223"/>
      <c r="D13" s="223"/>
      <c r="E13" s="6" t="s">
        <v>457</v>
      </c>
      <c r="F13" s="6" t="s">
        <v>458</v>
      </c>
      <c r="G13" s="225"/>
    </row>
    <row r="14" spans="2:7" ht="41.25" customHeight="1">
      <c r="B14" s="309" t="s">
        <v>724</v>
      </c>
      <c r="C14" s="310"/>
      <c r="D14" s="310"/>
      <c r="E14" s="310"/>
      <c r="F14" s="310"/>
      <c r="G14" s="311"/>
    </row>
    <row r="15" spans="2:13" s="136" customFormat="1" ht="75" customHeight="1">
      <c r="B15" s="38" t="s">
        <v>725</v>
      </c>
      <c r="C15" s="23" t="s">
        <v>726</v>
      </c>
      <c r="D15" s="5" t="s">
        <v>462</v>
      </c>
      <c r="E15" s="5">
        <v>30100</v>
      </c>
      <c r="F15" s="5">
        <f aca="true" t="shared" si="0" ref="F15:F23">E15*1.25</f>
        <v>37625</v>
      </c>
      <c r="G15" s="37"/>
      <c r="I15" s="133"/>
      <c r="J15" s="133"/>
      <c r="K15" s="133"/>
      <c r="L15" s="133"/>
      <c r="M15" s="134"/>
    </row>
    <row r="16" spans="2:13" s="136" customFormat="1" ht="168.75" customHeight="1">
      <c r="B16" s="38" t="s">
        <v>1476</v>
      </c>
      <c r="C16" s="23" t="s">
        <v>1477</v>
      </c>
      <c r="D16" s="5" t="s">
        <v>462</v>
      </c>
      <c r="E16" s="5">
        <v>34000</v>
      </c>
      <c r="F16" s="5">
        <v>42500</v>
      </c>
      <c r="G16" s="37"/>
      <c r="I16" s="133"/>
      <c r="J16" s="133"/>
      <c r="K16" s="133"/>
      <c r="L16" s="133"/>
      <c r="M16" s="134"/>
    </row>
    <row r="17" spans="2:7" s="136" customFormat="1" ht="60" customHeight="1">
      <c r="B17" s="38" t="s">
        <v>51</v>
      </c>
      <c r="C17" s="23" t="s">
        <v>474</v>
      </c>
      <c r="D17" s="5" t="s">
        <v>462</v>
      </c>
      <c r="E17" s="5">
        <v>20800</v>
      </c>
      <c r="F17" s="5">
        <f t="shared" si="0"/>
        <v>26000</v>
      </c>
      <c r="G17" s="37" t="s">
        <v>467</v>
      </c>
    </row>
    <row r="18" spans="2:7" s="136" customFormat="1" ht="64.5" customHeight="1">
      <c r="B18" s="38" t="s">
        <v>53</v>
      </c>
      <c r="C18" s="23" t="s">
        <v>475</v>
      </c>
      <c r="D18" s="5" t="s">
        <v>462</v>
      </c>
      <c r="E18" s="5">
        <v>24740</v>
      </c>
      <c r="F18" s="5">
        <f t="shared" si="0"/>
        <v>30925</v>
      </c>
      <c r="G18" s="37" t="s">
        <v>467</v>
      </c>
    </row>
    <row r="19" spans="2:7" s="136" customFormat="1" ht="109.5" customHeight="1">
      <c r="B19" s="38" t="s">
        <v>52</v>
      </c>
      <c r="C19" s="7" t="s">
        <v>1078</v>
      </c>
      <c r="D19" s="5" t="s">
        <v>462</v>
      </c>
      <c r="E19" s="5">
        <v>35800</v>
      </c>
      <c r="F19" s="5">
        <f t="shared" si="0"/>
        <v>44750</v>
      </c>
      <c r="G19" s="37" t="s">
        <v>467</v>
      </c>
    </row>
    <row r="20" spans="2:13" s="136" customFormat="1" ht="129" customHeight="1">
      <c r="B20" s="38" t="s">
        <v>1069</v>
      </c>
      <c r="C20" s="7" t="s">
        <v>1478</v>
      </c>
      <c r="D20" s="5" t="s">
        <v>462</v>
      </c>
      <c r="E20" s="5">
        <v>24900</v>
      </c>
      <c r="F20" s="5">
        <f t="shared" si="0"/>
        <v>31125</v>
      </c>
      <c r="G20" s="37"/>
      <c r="I20" s="133"/>
      <c r="J20" s="133"/>
      <c r="K20" s="133"/>
      <c r="L20" s="133"/>
      <c r="M20" s="134"/>
    </row>
    <row r="21" spans="2:13" s="136" customFormat="1" ht="99" customHeight="1">
      <c r="B21" s="38" t="s">
        <v>89</v>
      </c>
      <c r="C21" s="7" t="s">
        <v>90</v>
      </c>
      <c r="D21" s="5" t="s">
        <v>462</v>
      </c>
      <c r="E21" s="5">
        <v>25450</v>
      </c>
      <c r="F21" s="5">
        <v>31800</v>
      </c>
      <c r="G21" s="37" t="s">
        <v>467</v>
      </c>
      <c r="I21" s="133"/>
      <c r="J21" s="133"/>
      <c r="K21" s="133"/>
      <c r="L21" s="133"/>
      <c r="M21" s="134"/>
    </row>
    <row r="22" spans="2:13" ht="111.75" customHeight="1">
      <c r="B22" s="38" t="s">
        <v>727</v>
      </c>
      <c r="C22" s="23" t="s">
        <v>728</v>
      </c>
      <c r="D22" s="5" t="s">
        <v>462</v>
      </c>
      <c r="E22" s="5" t="s">
        <v>729</v>
      </c>
      <c r="F22" s="5">
        <f t="shared" si="0"/>
        <v>26250</v>
      </c>
      <c r="G22" s="37"/>
      <c r="I22" s="131"/>
      <c r="J22" s="131"/>
      <c r="K22" s="131"/>
      <c r="L22" s="131"/>
      <c r="M22" s="132"/>
    </row>
    <row r="23" spans="2:7" ht="73.5" customHeight="1">
      <c r="B23" s="38" t="s">
        <v>730</v>
      </c>
      <c r="C23" s="23" t="s">
        <v>731</v>
      </c>
      <c r="D23" s="5" t="s">
        <v>462</v>
      </c>
      <c r="E23" s="5" t="s">
        <v>729</v>
      </c>
      <c r="F23" s="5">
        <f t="shared" si="0"/>
        <v>26250</v>
      </c>
      <c r="G23" s="37" t="s">
        <v>467</v>
      </c>
    </row>
    <row r="24" spans="2:7" ht="22.5" customHeight="1">
      <c r="B24" s="38" t="s">
        <v>732</v>
      </c>
      <c r="C24" s="23" t="s">
        <v>733</v>
      </c>
      <c r="D24" s="5" t="s">
        <v>462</v>
      </c>
      <c r="E24" s="5">
        <v>107400</v>
      </c>
      <c r="F24" s="5">
        <v>107400</v>
      </c>
      <c r="G24" s="37" t="s">
        <v>467</v>
      </c>
    </row>
    <row r="25" spans="2:7" ht="21.75" customHeight="1" thickBot="1">
      <c r="B25" s="300" t="s">
        <v>734</v>
      </c>
      <c r="C25" s="301"/>
      <c r="D25" s="301"/>
      <c r="E25" s="301"/>
      <c r="F25" s="301"/>
      <c r="G25" s="302"/>
    </row>
    <row r="26" spans="2:7" ht="13.5" thickBot="1">
      <c r="B26" s="22" t="s">
        <v>735</v>
      </c>
      <c r="C26" s="1"/>
      <c r="D26" s="2"/>
      <c r="E26" s="2"/>
      <c r="F26" s="2"/>
      <c r="G26" s="2"/>
    </row>
    <row r="27" spans="2:7" s="136" customFormat="1" ht="61.5" customHeight="1">
      <c r="B27" s="151" t="s">
        <v>736</v>
      </c>
      <c r="C27" s="51" t="s">
        <v>737</v>
      </c>
      <c r="D27" s="35" t="s">
        <v>461</v>
      </c>
      <c r="E27" s="35">
        <v>13500</v>
      </c>
      <c r="F27" s="142">
        <f aca="true" t="shared" si="1" ref="F27:F36">E27*1.25</f>
        <v>16875</v>
      </c>
      <c r="G27" s="36"/>
    </row>
    <row r="28" spans="2:7" s="136" customFormat="1" ht="36.75" customHeight="1">
      <c r="B28" s="79" t="s">
        <v>739</v>
      </c>
      <c r="C28" s="237" t="s">
        <v>740</v>
      </c>
      <c r="D28" s="5" t="s">
        <v>462</v>
      </c>
      <c r="E28" s="5">
        <v>15300</v>
      </c>
      <c r="F28" s="24">
        <f t="shared" si="1"/>
        <v>19125</v>
      </c>
      <c r="G28" s="37"/>
    </row>
    <row r="29" spans="2:7" s="136" customFormat="1" ht="57.75" customHeight="1">
      <c r="B29" s="79" t="s">
        <v>742</v>
      </c>
      <c r="C29" s="237"/>
      <c r="D29" s="5" t="s">
        <v>462</v>
      </c>
      <c r="E29" s="5">
        <v>16000</v>
      </c>
      <c r="F29" s="24">
        <f t="shared" si="1"/>
        <v>20000</v>
      </c>
      <c r="G29" s="37"/>
    </row>
    <row r="30" spans="2:7" s="136" customFormat="1" ht="87.75" customHeight="1">
      <c r="B30" s="79" t="s">
        <v>480</v>
      </c>
      <c r="C30" s="38" t="s">
        <v>808</v>
      </c>
      <c r="D30" s="5" t="s">
        <v>462</v>
      </c>
      <c r="E30" s="5">
        <v>13900</v>
      </c>
      <c r="F30" s="24">
        <f t="shared" si="1"/>
        <v>17375</v>
      </c>
      <c r="G30" s="37" t="s">
        <v>467</v>
      </c>
    </row>
    <row r="31" spans="2:7" s="136" customFormat="1" ht="119.25" customHeight="1">
      <c r="B31" s="79" t="s">
        <v>54</v>
      </c>
      <c r="C31" s="38" t="s">
        <v>809</v>
      </c>
      <c r="D31" s="5" t="s">
        <v>462</v>
      </c>
      <c r="E31" s="5">
        <v>15600</v>
      </c>
      <c r="F31" s="24">
        <f t="shared" si="1"/>
        <v>19500</v>
      </c>
      <c r="G31" s="37" t="s">
        <v>467</v>
      </c>
    </row>
    <row r="32" spans="2:7" s="136" customFormat="1" ht="112.5" customHeight="1">
      <c r="B32" s="79" t="s">
        <v>754</v>
      </c>
      <c r="C32" s="38" t="s">
        <v>753</v>
      </c>
      <c r="D32" s="5" t="s">
        <v>462</v>
      </c>
      <c r="E32" s="5">
        <v>19600</v>
      </c>
      <c r="F32" s="24">
        <f t="shared" si="1"/>
        <v>24500</v>
      </c>
      <c r="G32" s="37"/>
    </row>
    <row r="33" spans="2:7" s="136" customFormat="1" ht="81" customHeight="1">
      <c r="B33" s="152" t="s">
        <v>756</v>
      </c>
      <c r="C33" s="73" t="s">
        <v>758</v>
      </c>
      <c r="D33" s="17" t="s">
        <v>462</v>
      </c>
      <c r="E33" s="17">
        <v>11200</v>
      </c>
      <c r="F33" s="145">
        <f t="shared" si="1"/>
        <v>14000</v>
      </c>
      <c r="G33" s="126"/>
    </row>
    <row r="34" spans="2:7" s="136" customFormat="1" ht="132.75" customHeight="1">
      <c r="B34" s="153" t="s">
        <v>63</v>
      </c>
      <c r="C34" s="150" t="s">
        <v>66</v>
      </c>
      <c r="D34" s="17" t="s">
        <v>462</v>
      </c>
      <c r="E34" s="139">
        <v>91400</v>
      </c>
      <c r="F34" s="24">
        <f t="shared" si="1"/>
        <v>114250</v>
      </c>
      <c r="G34" s="37" t="s">
        <v>467</v>
      </c>
    </row>
    <row r="35" spans="2:7" s="136" customFormat="1" ht="132.75" customHeight="1">
      <c r="B35" s="153" t="s">
        <v>64</v>
      </c>
      <c r="C35" s="150" t="s">
        <v>67</v>
      </c>
      <c r="D35" s="17" t="s">
        <v>462</v>
      </c>
      <c r="E35" s="139">
        <v>90300</v>
      </c>
      <c r="F35" s="24">
        <f t="shared" si="1"/>
        <v>112875</v>
      </c>
      <c r="G35" s="37" t="s">
        <v>467</v>
      </c>
    </row>
    <row r="36" spans="2:7" s="136" customFormat="1" ht="144.75" customHeight="1" thickBot="1">
      <c r="B36" s="154" t="s">
        <v>65</v>
      </c>
      <c r="C36" s="155" t="s">
        <v>68</v>
      </c>
      <c r="D36" s="41" t="s">
        <v>462</v>
      </c>
      <c r="E36" s="140">
        <v>107700</v>
      </c>
      <c r="F36" s="143">
        <f t="shared" si="1"/>
        <v>134625</v>
      </c>
      <c r="G36" s="47" t="s">
        <v>467</v>
      </c>
    </row>
    <row r="37" spans="2:7" ht="13.5" thickBot="1">
      <c r="B37" s="22" t="s">
        <v>95</v>
      </c>
      <c r="C37" s="1"/>
      <c r="D37" s="2"/>
      <c r="E37" s="2"/>
      <c r="F37" s="2"/>
      <c r="G37" s="2"/>
    </row>
    <row r="38" spans="2:7" s="136" customFormat="1" ht="98.25" customHeight="1">
      <c r="B38" s="51" t="s">
        <v>1081</v>
      </c>
      <c r="C38" s="52" t="s">
        <v>791</v>
      </c>
      <c r="D38" s="137" t="s">
        <v>462</v>
      </c>
      <c r="E38" s="35">
        <v>12800</v>
      </c>
      <c r="F38" s="142">
        <f aca="true" t="shared" si="2" ref="F38:F58">E38*1.25</f>
        <v>16000</v>
      </c>
      <c r="G38" s="36"/>
    </row>
    <row r="39" spans="2:7" s="136" customFormat="1" ht="162" customHeight="1">
      <c r="B39" s="68" t="s">
        <v>1080</v>
      </c>
      <c r="C39" s="123" t="s">
        <v>1083</v>
      </c>
      <c r="D39" s="5" t="s">
        <v>462</v>
      </c>
      <c r="E39" s="20">
        <v>16500</v>
      </c>
      <c r="F39" s="24">
        <f t="shared" si="2"/>
        <v>20625</v>
      </c>
      <c r="G39" s="37"/>
    </row>
    <row r="40" spans="2:7" s="136" customFormat="1" ht="108.75" customHeight="1">
      <c r="B40" s="38" t="s">
        <v>1079</v>
      </c>
      <c r="C40" s="7" t="s">
        <v>792</v>
      </c>
      <c r="D40" s="5" t="s">
        <v>462</v>
      </c>
      <c r="E40" s="5">
        <v>12100</v>
      </c>
      <c r="F40" s="145">
        <f t="shared" si="2"/>
        <v>15125</v>
      </c>
      <c r="G40" s="37"/>
    </row>
    <row r="41" spans="2:13" s="136" customFormat="1" ht="101.25" customHeight="1">
      <c r="B41" s="38" t="s">
        <v>1082</v>
      </c>
      <c r="C41" s="7" t="s">
        <v>793</v>
      </c>
      <c r="D41" s="5" t="s">
        <v>462</v>
      </c>
      <c r="E41" s="5">
        <v>13050</v>
      </c>
      <c r="F41" s="24">
        <f t="shared" si="2"/>
        <v>16312.5</v>
      </c>
      <c r="G41" s="37" t="s">
        <v>467</v>
      </c>
      <c r="I41" s="133"/>
      <c r="J41" s="320"/>
      <c r="K41" s="320"/>
      <c r="L41" s="320"/>
      <c r="M41" s="134"/>
    </row>
    <row r="42" spans="2:13" s="136" customFormat="1" ht="190.5" customHeight="1">
      <c r="B42" s="73" t="s">
        <v>75</v>
      </c>
      <c r="C42" s="74" t="s">
        <v>76</v>
      </c>
      <c r="D42" s="5" t="s">
        <v>462</v>
      </c>
      <c r="E42" s="17">
        <v>18500</v>
      </c>
      <c r="F42" s="145">
        <f t="shared" si="2"/>
        <v>23125</v>
      </c>
      <c r="G42" s="37"/>
      <c r="I42" s="133"/>
      <c r="J42" s="141"/>
      <c r="K42" s="141"/>
      <c r="L42" s="141"/>
      <c r="M42" s="134"/>
    </row>
    <row r="43" spans="2:13" s="136" customFormat="1" ht="73.5" customHeight="1">
      <c r="B43" s="73" t="s">
        <v>81</v>
      </c>
      <c r="C43" s="286" t="s">
        <v>80</v>
      </c>
      <c r="D43" s="5" t="s">
        <v>462</v>
      </c>
      <c r="E43" s="17">
        <v>19200</v>
      </c>
      <c r="F43" s="24">
        <f t="shared" si="2"/>
        <v>24000</v>
      </c>
      <c r="G43" s="37" t="s">
        <v>467</v>
      </c>
      <c r="I43" s="133"/>
      <c r="J43" s="141"/>
      <c r="K43" s="141"/>
      <c r="L43" s="141"/>
      <c r="M43" s="134"/>
    </row>
    <row r="44" spans="2:13" s="136" customFormat="1" ht="46.5" customHeight="1">
      <c r="B44" s="73" t="s">
        <v>82</v>
      </c>
      <c r="C44" s="287"/>
      <c r="D44" s="5" t="s">
        <v>462</v>
      </c>
      <c r="E44" s="17">
        <v>18150</v>
      </c>
      <c r="F44" s="24">
        <f t="shared" si="2"/>
        <v>22687.5</v>
      </c>
      <c r="G44" s="37" t="s">
        <v>467</v>
      </c>
      <c r="I44" s="133"/>
      <c r="J44" s="141"/>
      <c r="K44" s="141"/>
      <c r="L44" s="141"/>
      <c r="M44" s="134"/>
    </row>
    <row r="45" spans="2:13" s="136" customFormat="1" ht="74.25" customHeight="1">
      <c r="B45" s="73" t="s">
        <v>83</v>
      </c>
      <c r="C45" s="288"/>
      <c r="D45" s="5" t="s">
        <v>462</v>
      </c>
      <c r="E45" s="17">
        <v>19600</v>
      </c>
      <c r="F45" s="135">
        <f t="shared" si="2"/>
        <v>24500</v>
      </c>
      <c r="G45" s="37" t="s">
        <v>467</v>
      </c>
      <c r="I45" s="133"/>
      <c r="J45" s="141"/>
      <c r="K45" s="141"/>
      <c r="L45" s="141"/>
      <c r="M45" s="134"/>
    </row>
    <row r="46" spans="2:13" s="136" customFormat="1" ht="15.75" customHeight="1">
      <c r="B46" s="156" t="s">
        <v>96</v>
      </c>
      <c r="C46" s="286" t="s">
        <v>102</v>
      </c>
      <c r="D46" s="5" t="s">
        <v>462</v>
      </c>
      <c r="E46" s="17">
        <v>8150</v>
      </c>
      <c r="F46" s="24">
        <f t="shared" si="2"/>
        <v>10187.5</v>
      </c>
      <c r="G46" s="37" t="s">
        <v>467</v>
      </c>
      <c r="I46" s="133"/>
      <c r="J46" s="141"/>
      <c r="K46" s="141"/>
      <c r="L46" s="141"/>
      <c r="M46" s="134"/>
    </row>
    <row r="47" spans="2:13" s="136" customFormat="1" ht="15.75" customHeight="1">
      <c r="B47" s="156" t="s">
        <v>97</v>
      </c>
      <c r="C47" s="287"/>
      <c r="D47" s="5" t="s">
        <v>462</v>
      </c>
      <c r="E47" s="17">
        <v>9550</v>
      </c>
      <c r="F47" s="24">
        <f t="shared" si="2"/>
        <v>11937.5</v>
      </c>
      <c r="G47" s="37" t="s">
        <v>467</v>
      </c>
      <c r="I47" s="133"/>
      <c r="J47" s="141"/>
      <c r="K47" s="141"/>
      <c r="L47" s="141"/>
      <c r="M47" s="134"/>
    </row>
    <row r="48" spans="2:13" s="136" customFormat="1" ht="15.75" customHeight="1">
      <c r="B48" s="156" t="s">
        <v>98</v>
      </c>
      <c r="C48" s="287"/>
      <c r="D48" s="5" t="s">
        <v>462</v>
      </c>
      <c r="E48" s="17">
        <v>8500</v>
      </c>
      <c r="F48" s="24">
        <f t="shared" si="2"/>
        <v>10625</v>
      </c>
      <c r="G48" s="37" t="s">
        <v>467</v>
      </c>
      <c r="I48" s="133"/>
      <c r="J48" s="141"/>
      <c r="K48" s="141"/>
      <c r="L48" s="141"/>
      <c r="M48" s="134"/>
    </row>
    <row r="49" spans="2:13" s="136" customFormat="1" ht="15.75" customHeight="1">
      <c r="B49" s="156" t="s">
        <v>99</v>
      </c>
      <c r="C49" s="287"/>
      <c r="D49" s="5" t="s">
        <v>462</v>
      </c>
      <c r="E49" s="17">
        <v>9750</v>
      </c>
      <c r="F49" s="24">
        <f t="shared" si="2"/>
        <v>12187.5</v>
      </c>
      <c r="G49" s="37" t="s">
        <v>467</v>
      </c>
      <c r="I49" s="133"/>
      <c r="J49" s="141"/>
      <c r="K49" s="141"/>
      <c r="L49" s="141"/>
      <c r="M49" s="134"/>
    </row>
    <row r="50" spans="2:13" s="136" customFormat="1" ht="15.75" customHeight="1">
      <c r="B50" s="156" t="s">
        <v>100</v>
      </c>
      <c r="C50" s="287"/>
      <c r="D50" s="5" t="s">
        <v>462</v>
      </c>
      <c r="E50" s="17">
        <v>7640</v>
      </c>
      <c r="F50" s="24">
        <f t="shared" si="2"/>
        <v>9550</v>
      </c>
      <c r="G50" s="37" t="s">
        <v>467</v>
      </c>
      <c r="I50" s="133"/>
      <c r="J50" s="141"/>
      <c r="K50" s="141"/>
      <c r="L50" s="141"/>
      <c r="M50" s="134"/>
    </row>
    <row r="51" spans="2:13" s="136" customFormat="1" ht="15.75" customHeight="1">
      <c r="B51" s="156" t="s">
        <v>101</v>
      </c>
      <c r="C51" s="288"/>
      <c r="D51" s="5" t="s">
        <v>462</v>
      </c>
      <c r="E51" s="17">
        <v>9000</v>
      </c>
      <c r="F51" s="24">
        <f t="shared" si="2"/>
        <v>11250</v>
      </c>
      <c r="G51" s="37" t="s">
        <v>467</v>
      </c>
      <c r="I51" s="133"/>
      <c r="J51" s="141"/>
      <c r="K51" s="141"/>
      <c r="L51" s="141"/>
      <c r="M51" s="134"/>
    </row>
    <row r="52" spans="2:7" s="136" customFormat="1" ht="176.25" customHeight="1">
      <c r="B52" s="73" t="s">
        <v>55</v>
      </c>
      <c r="C52" s="74" t="s">
        <v>810</v>
      </c>
      <c r="D52" s="5" t="s">
        <v>462</v>
      </c>
      <c r="E52" s="17">
        <v>68050</v>
      </c>
      <c r="F52" s="145">
        <f t="shared" si="2"/>
        <v>85062.5</v>
      </c>
      <c r="G52" s="37" t="s">
        <v>467</v>
      </c>
    </row>
    <row r="53" spans="2:7" s="136" customFormat="1" ht="46.5" customHeight="1">
      <c r="B53" s="73" t="s">
        <v>77</v>
      </c>
      <c r="C53" s="74" t="s">
        <v>79</v>
      </c>
      <c r="D53" s="5" t="s">
        <v>462</v>
      </c>
      <c r="E53" s="17">
        <v>19700</v>
      </c>
      <c r="F53" s="24">
        <f t="shared" si="2"/>
        <v>24625</v>
      </c>
      <c r="G53" s="37" t="s">
        <v>467</v>
      </c>
    </row>
    <row r="54" spans="2:7" s="136" customFormat="1" ht="26.25" customHeight="1">
      <c r="B54" s="73" t="s">
        <v>78</v>
      </c>
      <c r="C54" s="74" t="s">
        <v>56</v>
      </c>
      <c r="D54" s="5" t="s">
        <v>462</v>
      </c>
      <c r="E54" s="17">
        <v>17900</v>
      </c>
      <c r="F54" s="135">
        <f t="shared" si="2"/>
        <v>22375</v>
      </c>
      <c r="G54" s="37" t="s">
        <v>467</v>
      </c>
    </row>
    <row r="55" spans="2:7" s="136" customFormat="1" ht="201" customHeight="1">
      <c r="B55" s="73" t="s">
        <v>61</v>
      </c>
      <c r="C55" s="74" t="s">
        <v>62</v>
      </c>
      <c r="D55" s="5" t="s">
        <v>462</v>
      </c>
      <c r="E55" s="17">
        <v>167900</v>
      </c>
      <c r="F55" s="135">
        <f t="shared" si="2"/>
        <v>209875</v>
      </c>
      <c r="G55" s="37" t="s">
        <v>467</v>
      </c>
    </row>
    <row r="56" spans="2:7" s="136" customFormat="1" ht="84.75" customHeight="1">
      <c r="B56" s="38" t="s">
        <v>794</v>
      </c>
      <c r="C56" s="7" t="s">
        <v>820</v>
      </c>
      <c r="D56" s="5" t="s">
        <v>462</v>
      </c>
      <c r="E56" s="5">
        <v>15900</v>
      </c>
      <c r="F56" s="135">
        <f t="shared" si="2"/>
        <v>19875</v>
      </c>
      <c r="G56" s="37"/>
    </row>
    <row r="57" spans="2:7" s="136" customFormat="1" ht="22.5" customHeight="1">
      <c r="B57" s="73" t="s">
        <v>103</v>
      </c>
      <c r="C57" s="74" t="s">
        <v>104</v>
      </c>
      <c r="D57" s="5" t="s">
        <v>462</v>
      </c>
      <c r="E57" s="17">
        <v>9500</v>
      </c>
      <c r="F57" s="145">
        <f t="shared" si="2"/>
        <v>11875</v>
      </c>
      <c r="G57" s="37" t="s">
        <v>467</v>
      </c>
    </row>
    <row r="58" spans="2:7" s="136" customFormat="1" ht="111" customHeight="1" thickBot="1">
      <c r="B58" s="44" t="s">
        <v>84</v>
      </c>
      <c r="C58" s="45" t="s">
        <v>85</v>
      </c>
      <c r="D58" s="41" t="s">
        <v>462</v>
      </c>
      <c r="E58" s="41">
        <v>63600</v>
      </c>
      <c r="F58" s="53">
        <f t="shared" si="2"/>
        <v>79500</v>
      </c>
      <c r="G58" s="47" t="s">
        <v>467</v>
      </c>
    </row>
    <row r="59" spans="2:7" ht="12" customHeight="1" thickBot="1">
      <c r="B59" s="22" t="s">
        <v>821</v>
      </c>
      <c r="C59" s="1"/>
      <c r="D59" s="2"/>
      <c r="E59" s="2"/>
      <c r="F59" s="2"/>
      <c r="G59" s="2"/>
    </row>
    <row r="60" spans="2:7" s="136" customFormat="1" ht="117" customHeight="1">
      <c r="B60" s="51" t="s">
        <v>822</v>
      </c>
      <c r="C60" s="54" t="s">
        <v>788</v>
      </c>
      <c r="D60" s="35" t="s">
        <v>462</v>
      </c>
      <c r="E60" s="35">
        <v>18200</v>
      </c>
      <c r="F60" s="35">
        <f>E60*1.25</f>
        <v>22750</v>
      </c>
      <c r="G60" s="56"/>
    </row>
    <row r="61" spans="2:7" s="136" customFormat="1" ht="159.75" customHeight="1">
      <c r="B61" s="38" t="s">
        <v>789</v>
      </c>
      <c r="C61" s="23" t="s">
        <v>1422</v>
      </c>
      <c r="D61" s="5" t="s">
        <v>462</v>
      </c>
      <c r="E61" s="5">
        <v>15200</v>
      </c>
      <c r="F61" s="5">
        <f aca="true" t="shared" si="3" ref="F61:F69">E61*1.25</f>
        <v>19000</v>
      </c>
      <c r="G61" s="39"/>
    </row>
    <row r="62" spans="2:7" s="136" customFormat="1" ht="15" customHeight="1">
      <c r="B62" s="38" t="s">
        <v>1423</v>
      </c>
      <c r="C62" s="7" t="s">
        <v>1424</v>
      </c>
      <c r="D62" s="5" t="s">
        <v>462</v>
      </c>
      <c r="E62" s="5">
        <v>5700</v>
      </c>
      <c r="F62" s="5">
        <f t="shared" si="3"/>
        <v>7125</v>
      </c>
      <c r="G62" s="39" t="s">
        <v>467</v>
      </c>
    </row>
    <row r="63" spans="2:7" s="136" customFormat="1" ht="66" customHeight="1">
      <c r="B63" s="38" t="s">
        <v>87</v>
      </c>
      <c r="C63" s="7" t="s">
        <v>88</v>
      </c>
      <c r="D63" s="5" t="s">
        <v>462</v>
      </c>
      <c r="E63" s="5">
        <v>11100</v>
      </c>
      <c r="F63" s="5">
        <f t="shared" si="3"/>
        <v>13875</v>
      </c>
      <c r="G63" s="39" t="s">
        <v>467</v>
      </c>
    </row>
    <row r="64" spans="2:7" s="136" customFormat="1" ht="43.5" customHeight="1">
      <c r="B64" s="38" t="s">
        <v>1426</v>
      </c>
      <c r="C64" s="13" t="s">
        <v>1427</v>
      </c>
      <c r="D64" s="5" t="s">
        <v>462</v>
      </c>
      <c r="E64" s="5">
        <v>49000</v>
      </c>
      <c r="F64" s="24">
        <f t="shared" si="3"/>
        <v>61250</v>
      </c>
      <c r="G64" s="39" t="s">
        <v>467</v>
      </c>
    </row>
    <row r="65" spans="2:7" s="136" customFormat="1" ht="43.5" customHeight="1">
      <c r="B65" s="38" t="s">
        <v>1428</v>
      </c>
      <c r="C65" s="13" t="s">
        <v>1429</v>
      </c>
      <c r="D65" s="5" t="s">
        <v>462</v>
      </c>
      <c r="E65" s="5">
        <v>59100</v>
      </c>
      <c r="F65" s="5">
        <f t="shared" si="3"/>
        <v>73875</v>
      </c>
      <c r="G65" s="39" t="s">
        <v>467</v>
      </c>
    </row>
    <row r="66" spans="2:7" s="136" customFormat="1" ht="43.5" customHeight="1">
      <c r="B66" s="38" t="s">
        <v>1430</v>
      </c>
      <c r="C66" s="13" t="s">
        <v>1431</v>
      </c>
      <c r="D66" s="5" t="s">
        <v>462</v>
      </c>
      <c r="E66" s="5">
        <v>57200</v>
      </c>
      <c r="F66" s="24">
        <f t="shared" si="3"/>
        <v>71500</v>
      </c>
      <c r="G66" s="39" t="s">
        <v>467</v>
      </c>
    </row>
    <row r="67" spans="2:7" s="136" customFormat="1" ht="43.5" customHeight="1">
      <c r="B67" s="38" t="s">
        <v>1432</v>
      </c>
      <c r="C67" s="13" t="s">
        <v>1433</v>
      </c>
      <c r="D67" s="5" t="s">
        <v>462</v>
      </c>
      <c r="E67" s="5">
        <v>49000</v>
      </c>
      <c r="F67" s="24">
        <f t="shared" si="3"/>
        <v>61250</v>
      </c>
      <c r="G67" s="39" t="s">
        <v>467</v>
      </c>
    </row>
    <row r="68" spans="2:7" s="136" customFormat="1" ht="42.75" customHeight="1">
      <c r="B68" s="38" t="s">
        <v>1434</v>
      </c>
      <c r="C68" s="13" t="s">
        <v>869</v>
      </c>
      <c r="D68" s="5" t="s">
        <v>462</v>
      </c>
      <c r="E68" s="5">
        <v>59100</v>
      </c>
      <c r="F68" s="24">
        <f t="shared" si="3"/>
        <v>73875</v>
      </c>
      <c r="G68" s="39" t="s">
        <v>467</v>
      </c>
    </row>
    <row r="69" spans="2:7" s="136" customFormat="1" ht="16.5" customHeight="1" thickBot="1">
      <c r="B69" s="44" t="s">
        <v>870</v>
      </c>
      <c r="C69" s="55" t="s">
        <v>1398</v>
      </c>
      <c r="D69" s="41" t="s">
        <v>462</v>
      </c>
      <c r="E69" s="41">
        <v>57200</v>
      </c>
      <c r="F69" s="53">
        <f t="shared" si="3"/>
        <v>71500</v>
      </c>
      <c r="G69" s="46" t="s">
        <v>467</v>
      </c>
    </row>
    <row r="70" spans="2:7" ht="12.75" customHeight="1" thickBot="1">
      <c r="B70" s="22" t="s">
        <v>1399</v>
      </c>
      <c r="C70" s="1"/>
      <c r="D70" s="2"/>
      <c r="E70" s="2"/>
      <c r="F70" s="2"/>
      <c r="G70" s="2"/>
    </row>
    <row r="71" spans="2:7" s="136" customFormat="1" ht="124.5" customHeight="1">
      <c r="B71" s="51" t="s">
        <v>1400</v>
      </c>
      <c r="C71" s="54" t="s">
        <v>368</v>
      </c>
      <c r="D71" s="35" t="s">
        <v>462</v>
      </c>
      <c r="E71" s="35">
        <v>8950</v>
      </c>
      <c r="F71" s="142">
        <f aca="true" t="shared" si="4" ref="F71:F84">E71*1.25</f>
        <v>11187.5</v>
      </c>
      <c r="G71" s="56"/>
    </row>
    <row r="72" spans="2:7" s="136" customFormat="1" ht="120" customHeight="1">
      <c r="B72" s="38" t="s">
        <v>369</v>
      </c>
      <c r="C72" s="23" t="s">
        <v>370</v>
      </c>
      <c r="D72" s="5" t="s">
        <v>462</v>
      </c>
      <c r="E72" s="5">
        <v>32650</v>
      </c>
      <c r="F72" s="24">
        <f t="shared" si="4"/>
        <v>40812.5</v>
      </c>
      <c r="G72" s="39"/>
    </row>
    <row r="73" spans="2:7" s="136" customFormat="1" ht="105.75" customHeight="1">
      <c r="B73" s="38" t="s">
        <v>477</v>
      </c>
      <c r="C73" s="23" t="s">
        <v>91</v>
      </c>
      <c r="D73" s="5" t="s">
        <v>462</v>
      </c>
      <c r="E73" s="5">
        <v>31550</v>
      </c>
      <c r="F73" s="24">
        <f t="shared" si="4"/>
        <v>39437.5</v>
      </c>
      <c r="G73" s="39" t="s">
        <v>467</v>
      </c>
    </row>
    <row r="74" spans="2:13" s="136" customFormat="1" ht="87.75" customHeight="1">
      <c r="B74" s="38" t="s">
        <v>371</v>
      </c>
      <c r="C74" s="23" t="s">
        <v>372</v>
      </c>
      <c r="D74" s="5" t="s">
        <v>462</v>
      </c>
      <c r="E74" s="5">
        <v>14000</v>
      </c>
      <c r="F74" s="24">
        <f t="shared" si="4"/>
        <v>17500</v>
      </c>
      <c r="G74" s="39"/>
      <c r="I74" s="131"/>
      <c r="J74" s="321"/>
      <c r="K74" s="321"/>
      <c r="L74" s="321"/>
      <c r="M74" s="134"/>
    </row>
    <row r="75" spans="2:7" s="136" customFormat="1" ht="152.25" customHeight="1">
      <c r="B75" s="38" t="s">
        <v>373</v>
      </c>
      <c r="C75" s="23" t="s">
        <v>871</v>
      </c>
      <c r="D75" s="5" t="s">
        <v>462</v>
      </c>
      <c r="E75" s="5">
        <v>40300</v>
      </c>
      <c r="F75" s="24">
        <f t="shared" si="4"/>
        <v>50375</v>
      </c>
      <c r="G75" s="39"/>
    </row>
    <row r="76" spans="2:7" s="136" customFormat="1" ht="147" customHeight="1">
      <c r="B76" s="38" t="s">
        <v>872</v>
      </c>
      <c r="C76" s="23" t="s">
        <v>873</v>
      </c>
      <c r="D76" s="5" t="s">
        <v>462</v>
      </c>
      <c r="E76" s="5">
        <v>22600</v>
      </c>
      <c r="F76" s="145">
        <f t="shared" si="4"/>
        <v>28250</v>
      </c>
      <c r="G76" s="39"/>
    </row>
    <row r="77" spans="2:7" s="136" customFormat="1" ht="95.25" customHeight="1">
      <c r="B77" s="38" t="s">
        <v>477</v>
      </c>
      <c r="C77" s="23" t="s">
        <v>478</v>
      </c>
      <c r="D77" s="5" t="s">
        <v>462</v>
      </c>
      <c r="E77" s="5">
        <v>28800</v>
      </c>
      <c r="F77" s="24">
        <f t="shared" si="4"/>
        <v>36000</v>
      </c>
      <c r="G77" s="39" t="s">
        <v>467</v>
      </c>
    </row>
    <row r="78" spans="2:7" s="136" customFormat="1" ht="55.5" customHeight="1">
      <c r="B78" s="38" t="s">
        <v>479</v>
      </c>
      <c r="C78" s="7" t="s">
        <v>57</v>
      </c>
      <c r="D78" s="5" t="s">
        <v>462</v>
      </c>
      <c r="E78" s="5">
        <v>24900</v>
      </c>
      <c r="F78" s="24">
        <f t="shared" si="4"/>
        <v>31125</v>
      </c>
      <c r="G78" s="39" t="s">
        <v>467</v>
      </c>
    </row>
    <row r="79" spans="2:7" s="136" customFormat="1" ht="42" customHeight="1">
      <c r="B79" s="38" t="s">
        <v>92</v>
      </c>
      <c r="C79" s="286" t="s">
        <v>94</v>
      </c>
      <c r="D79" s="5" t="s">
        <v>462</v>
      </c>
      <c r="E79" s="5">
        <v>3250</v>
      </c>
      <c r="F79" s="24">
        <f t="shared" si="4"/>
        <v>4062.5</v>
      </c>
      <c r="G79" s="39" t="s">
        <v>467</v>
      </c>
    </row>
    <row r="80" spans="2:7" s="136" customFormat="1" ht="42" customHeight="1">
      <c r="B80" s="38" t="s">
        <v>93</v>
      </c>
      <c r="C80" s="288"/>
      <c r="D80" s="5" t="s">
        <v>462</v>
      </c>
      <c r="E80" s="5">
        <v>1630</v>
      </c>
      <c r="F80" s="24">
        <f t="shared" si="4"/>
        <v>2037.5</v>
      </c>
      <c r="G80" s="39" t="s">
        <v>467</v>
      </c>
    </row>
    <row r="81" spans="2:7" s="136" customFormat="1" ht="61.5" customHeight="1">
      <c r="B81" s="38" t="s">
        <v>874</v>
      </c>
      <c r="C81" s="23" t="s">
        <v>875</v>
      </c>
      <c r="D81" s="5" t="s">
        <v>462</v>
      </c>
      <c r="E81" s="5">
        <v>64500</v>
      </c>
      <c r="F81" s="24">
        <f t="shared" si="4"/>
        <v>80625</v>
      </c>
      <c r="G81" s="39"/>
    </row>
    <row r="82" spans="2:7" s="136" customFormat="1" ht="129.75" customHeight="1">
      <c r="B82" s="73" t="s">
        <v>143</v>
      </c>
      <c r="C82" s="75" t="s">
        <v>144</v>
      </c>
      <c r="D82" s="5" t="s">
        <v>462</v>
      </c>
      <c r="E82" s="17">
        <v>49700</v>
      </c>
      <c r="F82" s="24">
        <f t="shared" si="4"/>
        <v>62125</v>
      </c>
      <c r="G82" s="39" t="s">
        <v>467</v>
      </c>
    </row>
    <row r="83" spans="2:7" s="136" customFormat="1" ht="61.5" customHeight="1">
      <c r="B83" s="73" t="s">
        <v>476</v>
      </c>
      <c r="C83" s="75" t="s">
        <v>1084</v>
      </c>
      <c r="D83" s="5" t="s">
        <v>462</v>
      </c>
      <c r="E83" s="17">
        <v>16400</v>
      </c>
      <c r="F83" s="24">
        <f t="shared" si="4"/>
        <v>20500</v>
      </c>
      <c r="G83" s="37"/>
    </row>
    <row r="84" spans="2:7" ht="46.5" customHeight="1" thickBot="1">
      <c r="B84" s="44" t="s">
        <v>876</v>
      </c>
      <c r="C84" s="50" t="s">
        <v>877</v>
      </c>
      <c r="D84" s="41" t="s">
        <v>462</v>
      </c>
      <c r="E84" s="41">
        <v>16000</v>
      </c>
      <c r="F84" s="53">
        <f t="shared" si="4"/>
        <v>20000</v>
      </c>
      <c r="G84" s="46" t="s">
        <v>467</v>
      </c>
    </row>
    <row r="85" spans="2:7" ht="13.5" thickBot="1">
      <c r="B85" s="22" t="s">
        <v>591</v>
      </c>
      <c r="C85" s="1"/>
      <c r="D85" s="2"/>
      <c r="E85" s="2"/>
      <c r="F85" s="2"/>
      <c r="G85" s="2"/>
    </row>
    <row r="86" spans="2:13" s="136" customFormat="1" ht="53.25" customHeight="1">
      <c r="B86" s="51" t="s">
        <v>878</v>
      </c>
      <c r="C86" s="54" t="s">
        <v>879</v>
      </c>
      <c r="D86" s="35" t="s">
        <v>462</v>
      </c>
      <c r="E86" s="35">
        <v>9500</v>
      </c>
      <c r="F86" s="137">
        <f aca="true" t="shared" si="5" ref="F86:F106">E86*1.25</f>
        <v>11875</v>
      </c>
      <c r="G86" s="56"/>
      <c r="I86" s="133"/>
      <c r="J86" s="322"/>
      <c r="K86" s="322"/>
      <c r="L86" s="322"/>
      <c r="M86" s="134"/>
    </row>
    <row r="87" spans="2:13" s="136" customFormat="1" ht="87" customHeight="1">
      <c r="B87" s="38" t="s">
        <v>880</v>
      </c>
      <c r="C87" s="23" t="s">
        <v>884</v>
      </c>
      <c r="D87" s="5" t="s">
        <v>462</v>
      </c>
      <c r="E87" s="5">
        <v>23000</v>
      </c>
      <c r="F87" s="5">
        <f t="shared" si="5"/>
        <v>28750</v>
      </c>
      <c r="G87" s="39"/>
      <c r="I87" s="133"/>
      <c r="J87" s="322"/>
      <c r="K87" s="322"/>
      <c r="L87" s="322"/>
      <c r="M87" s="134"/>
    </row>
    <row r="88" spans="2:13" s="136" customFormat="1" ht="141.75" customHeight="1">
      <c r="B88" s="38" t="s">
        <v>69</v>
      </c>
      <c r="C88" s="7" t="s">
        <v>70</v>
      </c>
      <c r="D88" s="5" t="s">
        <v>462</v>
      </c>
      <c r="E88" s="5">
        <v>28700</v>
      </c>
      <c r="F88" s="5">
        <f t="shared" si="5"/>
        <v>35875</v>
      </c>
      <c r="G88" s="39" t="s">
        <v>467</v>
      </c>
      <c r="I88" s="133"/>
      <c r="J88" s="133"/>
      <c r="K88" s="133"/>
      <c r="L88" s="133"/>
      <c r="M88" s="134"/>
    </row>
    <row r="89" spans="2:13" s="136" customFormat="1" ht="143.25" customHeight="1">
      <c r="B89" s="38" t="s">
        <v>1070</v>
      </c>
      <c r="C89" s="118" t="s">
        <v>145</v>
      </c>
      <c r="D89" s="5" t="s">
        <v>462</v>
      </c>
      <c r="E89" s="5">
        <v>19700</v>
      </c>
      <c r="F89" s="5">
        <f t="shared" si="5"/>
        <v>24625</v>
      </c>
      <c r="G89" s="39" t="s">
        <v>467</v>
      </c>
      <c r="I89" s="133"/>
      <c r="J89" s="133"/>
      <c r="K89" s="133"/>
      <c r="L89" s="133"/>
      <c r="M89" s="134"/>
    </row>
    <row r="90" spans="2:13" s="136" customFormat="1" ht="132" customHeight="1">
      <c r="B90" s="38" t="s">
        <v>1071</v>
      </c>
      <c r="C90" s="118" t="s">
        <v>1077</v>
      </c>
      <c r="D90" s="5" t="s">
        <v>462</v>
      </c>
      <c r="E90" s="5">
        <v>19700</v>
      </c>
      <c r="F90" s="67">
        <f t="shared" si="5"/>
        <v>24625</v>
      </c>
      <c r="G90" s="39" t="s">
        <v>467</v>
      </c>
      <c r="I90" s="133"/>
      <c r="J90" s="133"/>
      <c r="K90" s="133"/>
      <c r="L90" s="133"/>
      <c r="M90" s="134"/>
    </row>
    <row r="91" spans="2:13" s="136" customFormat="1" ht="19.5" customHeight="1">
      <c r="B91" s="147" t="s">
        <v>115</v>
      </c>
      <c r="C91" s="314" t="s">
        <v>125</v>
      </c>
      <c r="D91" s="5" t="s">
        <v>462</v>
      </c>
      <c r="E91" s="5">
        <v>8150</v>
      </c>
      <c r="F91" s="5">
        <f t="shared" si="5"/>
        <v>10187.5</v>
      </c>
      <c r="G91" s="39" t="s">
        <v>467</v>
      </c>
      <c r="I91" s="133"/>
      <c r="J91" s="133"/>
      <c r="K91" s="133"/>
      <c r="L91" s="133"/>
      <c r="M91" s="134"/>
    </row>
    <row r="92" spans="2:13" s="136" customFormat="1" ht="19.5" customHeight="1">
      <c r="B92" s="147" t="s">
        <v>116</v>
      </c>
      <c r="C92" s="315"/>
      <c r="D92" s="5" t="s">
        <v>462</v>
      </c>
      <c r="E92" s="5">
        <v>9500</v>
      </c>
      <c r="F92" s="5">
        <f t="shared" si="5"/>
        <v>11875</v>
      </c>
      <c r="G92" s="39" t="s">
        <v>467</v>
      </c>
      <c r="I92" s="133"/>
      <c r="J92" s="133"/>
      <c r="K92" s="133"/>
      <c r="L92" s="133"/>
      <c r="M92" s="134"/>
    </row>
    <row r="93" spans="2:13" s="136" customFormat="1" ht="15.75" customHeight="1">
      <c r="B93" s="148" t="s">
        <v>111</v>
      </c>
      <c r="C93" s="315"/>
      <c r="D93" s="5" t="s">
        <v>462</v>
      </c>
      <c r="E93" s="5">
        <v>9650</v>
      </c>
      <c r="F93" s="5">
        <f t="shared" si="5"/>
        <v>12062.5</v>
      </c>
      <c r="G93" s="39" t="s">
        <v>467</v>
      </c>
      <c r="I93" s="133"/>
      <c r="J93" s="133"/>
      <c r="K93" s="133"/>
      <c r="L93" s="133"/>
      <c r="M93" s="134"/>
    </row>
    <row r="94" spans="2:13" s="136" customFormat="1" ht="19.5" customHeight="1">
      <c r="B94" s="147" t="s">
        <v>117</v>
      </c>
      <c r="C94" s="316"/>
      <c r="D94" s="5" t="s">
        <v>462</v>
      </c>
      <c r="E94" s="5">
        <v>10900</v>
      </c>
      <c r="F94" s="5">
        <f t="shared" si="5"/>
        <v>13625</v>
      </c>
      <c r="G94" s="39" t="s">
        <v>467</v>
      </c>
      <c r="I94" s="133"/>
      <c r="J94" s="133"/>
      <c r="K94" s="133"/>
      <c r="L94" s="133"/>
      <c r="M94" s="134"/>
    </row>
    <row r="95" spans="2:13" s="136" customFormat="1" ht="19.5" customHeight="1">
      <c r="B95" s="147" t="s">
        <v>118</v>
      </c>
      <c r="C95" s="314" t="s">
        <v>126</v>
      </c>
      <c r="D95" s="5" t="s">
        <v>462</v>
      </c>
      <c r="E95" s="5">
        <v>8800</v>
      </c>
      <c r="F95" s="5">
        <f t="shared" si="5"/>
        <v>11000</v>
      </c>
      <c r="G95" s="39" t="s">
        <v>467</v>
      </c>
      <c r="I95" s="133"/>
      <c r="J95" s="133"/>
      <c r="K95" s="133"/>
      <c r="L95" s="133"/>
      <c r="M95" s="134"/>
    </row>
    <row r="96" spans="2:13" s="136" customFormat="1" ht="19.5" customHeight="1">
      <c r="B96" s="147" t="s">
        <v>119</v>
      </c>
      <c r="C96" s="315"/>
      <c r="D96" s="5" t="s">
        <v>462</v>
      </c>
      <c r="E96" s="5">
        <v>10250</v>
      </c>
      <c r="F96" s="5">
        <v>12800</v>
      </c>
      <c r="G96" s="39" t="s">
        <v>467</v>
      </c>
      <c r="I96" s="133"/>
      <c r="J96" s="133"/>
      <c r="K96" s="133"/>
      <c r="L96" s="133"/>
      <c r="M96" s="134"/>
    </row>
    <row r="97" spans="2:13" s="136" customFormat="1" ht="15.75" customHeight="1">
      <c r="B97" s="148" t="s">
        <v>112</v>
      </c>
      <c r="C97" s="315"/>
      <c r="D97" s="5" t="s">
        <v>462</v>
      </c>
      <c r="E97" s="5">
        <v>10300</v>
      </c>
      <c r="F97" s="5">
        <f aca="true" t="shared" si="6" ref="F97:F102">E97*1.25</f>
        <v>12875</v>
      </c>
      <c r="G97" s="39" t="s">
        <v>467</v>
      </c>
      <c r="I97" s="133"/>
      <c r="J97" s="133"/>
      <c r="K97" s="133"/>
      <c r="L97" s="133"/>
      <c r="M97" s="134"/>
    </row>
    <row r="98" spans="2:13" s="136" customFormat="1" ht="19.5" customHeight="1">
      <c r="B98" s="147" t="s">
        <v>120</v>
      </c>
      <c r="C98" s="316"/>
      <c r="D98" s="5" t="s">
        <v>462</v>
      </c>
      <c r="E98" s="5">
        <v>11450</v>
      </c>
      <c r="F98" s="5">
        <v>14300</v>
      </c>
      <c r="G98" s="39" t="s">
        <v>467</v>
      </c>
      <c r="I98" s="133"/>
      <c r="J98" s="133"/>
      <c r="K98" s="133"/>
      <c r="L98" s="133"/>
      <c r="M98" s="134"/>
    </row>
    <row r="99" spans="2:13" s="136" customFormat="1" ht="19.5" customHeight="1">
      <c r="B99" s="147" t="s">
        <v>121</v>
      </c>
      <c r="C99" s="314" t="s">
        <v>127</v>
      </c>
      <c r="D99" s="5" t="s">
        <v>462</v>
      </c>
      <c r="E99" s="5">
        <v>9250</v>
      </c>
      <c r="F99" s="5">
        <f t="shared" si="6"/>
        <v>11562.5</v>
      </c>
      <c r="G99" s="39" t="s">
        <v>467</v>
      </c>
      <c r="I99" s="133"/>
      <c r="J99" s="133"/>
      <c r="K99" s="133"/>
      <c r="L99" s="133"/>
      <c r="M99" s="134"/>
    </row>
    <row r="100" spans="2:13" s="136" customFormat="1" ht="19.5" customHeight="1">
      <c r="B100" s="147" t="s">
        <v>122</v>
      </c>
      <c r="C100" s="315"/>
      <c r="D100" s="5" t="s">
        <v>462</v>
      </c>
      <c r="E100" s="5">
        <v>10500</v>
      </c>
      <c r="F100" s="5">
        <f t="shared" si="6"/>
        <v>13125</v>
      </c>
      <c r="G100" s="39" t="s">
        <v>467</v>
      </c>
      <c r="I100" s="133"/>
      <c r="J100" s="133"/>
      <c r="K100" s="133"/>
      <c r="L100" s="133"/>
      <c r="M100" s="134"/>
    </row>
    <row r="101" spans="2:13" s="136" customFormat="1" ht="15.75" customHeight="1">
      <c r="B101" s="148" t="s">
        <v>113</v>
      </c>
      <c r="C101" s="315"/>
      <c r="D101" s="5" t="s">
        <v>462</v>
      </c>
      <c r="E101" s="5">
        <v>10500</v>
      </c>
      <c r="F101" s="5">
        <f t="shared" si="6"/>
        <v>13125</v>
      </c>
      <c r="G101" s="39" t="s">
        <v>467</v>
      </c>
      <c r="I101" s="133"/>
      <c r="J101" s="133"/>
      <c r="K101" s="133"/>
      <c r="L101" s="133"/>
      <c r="M101" s="134"/>
    </row>
    <row r="102" spans="2:13" s="136" customFormat="1" ht="19.5" customHeight="1">
      <c r="B102" s="147" t="s">
        <v>123</v>
      </c>
      <c r="C102" s="316"/>
      <c r="D102" s="5" t="s">
        <v>462</v>
      </c>
      <c r="E102" s="5">
        <v>11900</v>
      </c>
      <c r="F102" s="5">
        <f t="shared" si="6"/>
        <v>14875</v>
      </c>
      <c r="G102" s="39" t="s">
        <v>467</v>
      </c>
      <c r="I102" s="133"/>
      <c r="J102" s="133"/>
      <c r="K102" s="133"/>
      <c r="L102" s="133"/>
      <c r="M102" s="134"/>
    </row>
    <row r="103" spans="2:13" s="136" customFormat="1" ht="24" customHeight="1">
      <c r="B103" s="147" t="s">
        <v>124</v>
      </c>
      <c r="C103" s="314" t="s">
        <v>128</v>
      </c>
      <c r="D103" s="5" t="s">
        <v>462</v>
      </c>
      <c r="E103" s="5">
        <v>11450</v>
      </c>
      <c r="F103" s="5">
        <v>14300</v>
      </c>
      <c r="G103" s="39" t="s">
        <v>467</v>
      </c>
      <c r="I103" s="133"/>
      <c r="J103" s="133"/>
      <c r="K103" s="133"/>
      <c r="L103" s="133"/>
      <c r="M103" s="134"/>
    </row>
    <row r="104" spans="2:13" s="136" customFormat="1" ht="15.75" customHeight="1">
      <c r="B104" s="148" t="s">
        <v>114</v>
      </c>
      <c r="C104" s="316"/>
      <c r="D104" s="5" t="s">
        <v>462</v>
      </c>
      <c r="E104" s="5">
        <v>11450</v>
      </c>
      <c r="F104" s="5">
        <v>14300</v>
      </c>
      <c r="G104" s="39" t="s">
        <v>467</v>
      </c>
      <c r="I104" s="133"/>
      <c r="J104" s="133"/>
      <c r="K104" s="133"/>
      <c r="L104" s="133"/>
      <c r="M104" s="134"/>
    </row>
    <row r="105" spans="2:7" ht="36" customHeight="1">
      <c r="B105" s="237" t="s">
        <v>887</v>
      </c>
      <c r="C105" s="23" t="s">
        <v>0</v>
      </c>
      <c r="D105" s="5" t="s">
        <v>462</v>
      </c>
      <c r="E105" s="5" t="s">
        <v>1</v>
      </c>
      <c r="F105" s="5">
        <f t="shared" si="5"/>
        <v>133375</v>
      </c>
      <c r="G105" s="39" t="s">
        <v>467</v>
      </c>
    </row>
    <row r="106" spans="2:7" ht="36" customHeight="1" thickBot="1">
      <c r="B106" s="239"/>
      <c r="C106" s="50" t="s">
        <v>2</v>
      </c>
      <c r="D106" s="41" t="s">
        <v>462</v>
      </c>
      <c r="E106" s="41" t="s">
        <v>3</v>
      </c>
      <c r="F106" s="144">
        <f t="shared" si="5"/>
        <v>46875</v>
      </c>
      <c r="G106" s="46" t="s">
        <v>467</v>
      </c>
    </row>
    <row r="107" spans="2:7" s="71" customFormat="1" ht="12.75" customHeight="1" thickBot="1">
      <c r="B107" s="22" t="s">
        <v>592</v>
      </c>
      <c r="C107" s="70"/>
      <c r="D107" s="11"/>
      <c r="E107" s="11"/>
      <c r="F107" s="11"/>
      <c r="G107" s="16"/>
    </row>
    <row r="108" spans="2:7" s="136" customFormat="1" ht="105" customHeight="1">
      <c r="B108" s="51" t="s">
        <v>811</v>
      </c>
      <c r="C108" s="52" t="s">
        <v>812</v>
      </c>
      <c r="D108" s="35" t="s">
        <v>462</v>
      </c>
      <c r="E108" s="35">
        <v>21500</v>
      </c>
      <c r="F108" s="35">
        <f aca="true" t="shared" si="7" ref="F108:F119">E108*1.25</f>
        <v>26875</v>
      </c>
      <c r="G108" s="56" t="s">
        <v>467</v>
      </c>
    </row>
    <row r="109" spans="2:7" s="136" customFormat="1" ht="51" customHeight="1">
      <c r="B109" s="38" t="s">
        <v>885</v>
      </c>
      <c r="C109" s="23" t="s">
        <v>886</v>
      </c>
      <c r="D109" s="5" t="s">
        <v>462</v>
      </c>
      <c r="E109" s="5">
        <v>37400</v>
      </c>
      <c r="F109" s="5">
        <f t="shared" si="7"/>
        <v>46750</v>
      </c>
      <c r="G109" s="39"/>
    </row>
    <row r="110" spans="2:7" s="136" customFormat="1" ht="51" customHeight="1">
      <c r="B110" s="38" t="s">
        <v>703</v>
      </c>
      <c r="C110" s="7" t="s">
        <v>704</v>
      </c>
      <c r="D110" s="5" t="s">
        <v>462</v>
      </c>
      <c r="E110" s="5">
        <v>19300</v>
      </c>
      <c r="F110" s="5">
        <f t="shared" si="7"/>
        <v>24125</v>
      </c>
      <c r="G110" s="39" t="s">
        <v>467</v>
      </c>
    </row>
    <row r="111" spans="2:7" s="136" customFormat="1" ht="51" customHeight="1">
      <c r="B111" s="38" t="s">
        <v>107</v>
      </c>
      <c r="C111" s="7" t="s">
        <v>109</v>
      </c>
      <c r="D111" s="5" t="s">
        <v>462</v>
      </c>
      <c r="E111" s="5">
        <v>16200</v>
      </c>
      <c r="F111" s="5">
        <f t="shared" si="7"/>
        <v>20250</v>
      </c>
      <c r="G111" s="39" t="s">
        <v>467</v>
      </c>
    </row>
    <row r="112" spans="2:7" s="136" customFormat="1" ht="51" customHeight="1">
      <c r="B112" s="38" t="s">
        <v>108</v>
      </c>
      <c r="C112" s="7" t="s">
        <v>110</v>
      </c>
      <c r="D112" s="5" t="s">
        <v>462</v>
      </c>
      <c r="E112" s="5">
        <v>24700</v>
      </c>
      <c r="F112" s="5">
        <f t="shared" si="7"/>
        <v>30875</v>
      </c>
      <c r="G112" s="39" t="s">
        <v>467</v>
      </c>
    </row>
    <row r="113" spans="2:7" s="136" customFormat="1" ht="99.75" customHeight="1">
      <c r="B113" s="38" t="s">
        <v>4</v>
      </c>
      <c r="C113" s="23" t="s">
        <v>5</v>
      </c>
      <c r="D113" s="5" t="s">
        <v>462</v>
      </c>
      <c r="E113" s="5">
        <v>13500</v>
      </c>
      <c r="F113" s="5">
        <f t="shared" si="7"/>
        <v>16875</v>
      </c>
      <c r="G113" s="39"/>
    </row>
    <row r="114" spans="2:7" ht="76.5" customHeight="1">
      <c r="B114" s="76" t="s">
        <v>589</v>
      </c>
      <c r="C114" s="77" t="s">
        <v>590</v>
      </c>
      <c r="D114" s="17" t="s">
        <v>462</v>
      </c>
      <c r="E114" s="17">
        <v>35500</v>
      </c>
      <c r="F114" s="5">
        <f t="shared" si="7"/>
        <v>44375</v>
      </c>
      <c r="G114" s="78" t="s">
        <v>467</v>
      </c>
    </row>
    <row r="115" spans="2:7" s="136" customFormat="1" ht="46.5" customHeight="1">
      <c r="B115" s="38" t="s">
        <v>6</v>
      </c>
      <c r="C115" s="23" t="s">
        <v>7</v>
      </c>
      <c r="D115" s="5" t="s">
        <v>462</v>
      </c>
      <c r="E115" s="5">
        <v>30600</v>
      </c>
      <c r="F115" s="5">
        <f t="shared" si="7"/>
        <v>38250</v>
      </c>
      <c r="G115" s="39"/>
    </row>
    <row r="116" spans="2:7" s="136" customFormat="1" ht="66.75" customHeight="1">
      <c r="B116" s="79" t="s">
        <v>86</v>
      </c>
      <c r="C116" s="7" t="s">
        <v>1085</v>
      </c>
      <c r="D116" s="5" t="s">
        <v>462</v>
      </c>
      <c r="E116" s="5">
        <v>11900</v>
      </c>
      <c r="F116" s="5">
        <f t="shared" si="7"/>
        <v>14875</v>
      </c>
      <c r="G116" s="39" t="s">
        <v>467</v>
      </c>
    </row>
    <row r="117" spans="2:7" s="136" customFormat="1" ht="82.5" customHeight="1">
      <c r="B117" s="79" t="s">
        <v>71</v>
      </c>
      <c r="C117" s="7" t="s">
        <v>72</v>
      </c>
      <c r="D117" s="5" t="s">
        <v>462</v>
      </c>
      <c r="E117" s="5">
        <v>12400</v>
      </c>
      <c r="F117" s="5">
        <f t="shared" si="7"/>
        <v>15500</v>
      </c>
      <c r="G117" s="39" t="s">
        <v>467</v>
      </c>
    </row>
    <row r="118" spans="2:7" s="136" customFormat="1" ht="66.75" customHeight="1">
      <c r="B118" s="117" t="s">
        <v>73</v>
      </c>
      <c r="C118" s="28" t="s">
        <v>593</v>
      </c>
      <c r="D118" s="8" t="s">
        <v>462</v>
      </c>
      <c r="E118" s="8">
        <v>13650</v>
      </c>
      <c r="F118" s="5">
        <f t="shared" si="7"/>
        <v>17062.5</v>
      </c>
      <c r="G118" s="39" t="s">
        <v>467</v>
      </c>
    </row>
    <row r="119" spans="2:7" s="136" customFormat="1" ht="24" customHeight="1" thickBot="1">
      <c r="B119" s="312" t="s">
        <v>74</v>
      </c>
      <c r="C119" s="313"/>
      <c r="D119" s="120" t="s">
        <v>462</v>
      </c>
      <c r="E119" s="80">
        <v>1160</v>
      </c>
      <c r="F119" s="41">
        <f t="shared" si="7"/>
        <v>1450</v>
      </c>
      <c r="G119" s="46" t="s">
        <v>467</v>
      </c>
    </row>
    <row r="120" spans="2:7" ht="13.5" thickBot="1">
      <c r="B120" s="22" t="s">
        <v>129</v>
      </c>
      <c r="C120" s="72"/>
      <c r="D120" s="2"/>
      <c r="E120" s="2"/>
      <c r="F120" s="2"/>
      <c r="G120" s="2"/>
    </row>
    <row r="121" spans="2:14" s="3" customFormat="1" ht="45">
      <c r="B121" s="51" t="s">
        <v>106</v>
      </c>
      <c r="C121" s="52" t="s">
        <v>105</v>
      </c>
      <c r="D121" s="137" t="s">
        <v>462</v>
      </c>
      <c r="E121" s="35">
        <v>21600</v>
      </c>
      <c r="F121" s="137">
        <f aca="true" t="shared" si="8" ref="F121:F126">E121*1.25</f>
        <v>27000</v>
      </c>
      <c r="G121" s="146" t="s">
        <v>467</v>
      </c>
      <c r="I121" s="90"/>
      <c r="J121" s="90"/>
      <c r="K121" s="90"/>
      <c r="L121" s="90"/>
      <c r="M121" s="90"/>
      <c r="N121" s="90"/>
    </row>
    <row r="122" spans="2:14" s="3" customFormat="1" ht="74.25" customHeight="1">
      <c r="B122" s="150" t="s">
        <v>130</v>
      </c>
      <c r="C122" s="123" t="s">
        <v>131</v>
      </c>
      <c r="D122" s="5" t="s">
        <v>462</v>
      </c>
      <c r="E122" s="20">
        <v>6000</v>
      </c>
      <c r="F122" s="5">
        <f t="shared" si="8"/>
        <v>7500</v>
      </c>
      <c r="G122" s="39" t="s">
        <v>467</v>
      </c>
      <c r="I122" s="90"/>
      <c r="J122" s="90"/>
      <c r="K122" s="90"/>
      <c r="L122" s="90"/>
      <c r="M122" s="90"/>
      <c r="N122" s="90"/>
    </row>
    <row r="123" spans="2:14" s="3" customFormat="1" ht="27" customHeight="1">
      <c r="B123" s="68" t="s">
        <v>132</v>
      </c>
      <c r="C123" s="123" t="s">
        <v>133</v>
      </c>
      <c r="D123" s="5" t="s">
        <v>462</v>
      </c>
      <c r="E123" s="20">
        <v>9200</v>
      </c>
      <c r="F123" s="5">
        <f t="shared" si="8"/>
        <v>11500</v>
      </c>
      <c r="G123" s="39" t="s">
        <v>467</v>
      </c>
      <c r="I123" s="90"/>
      <c r="J123" s="90"/>
      <c r="K123" s="90"/>
      <c r="L123" s="90"/>
      <c r="M123" s="90"/>
      <c r="N123" s="90"/>
    </row>
    <row r="124" spans="2:14" s="3" customFormat="1" ht="22.5" customHeight="1">
      <c r="B124" s="68" t="s">
        <v>135</v>
      </c>
      <c r="C124" s="286" t="s">
        <v>134</v>
      </c>
      <c r="D124" s="5" t="s">
        <v>462</v>
      </c>
      <c r="E124" s="20">
        <v>33800</v>
      </c>
      <c r="F124" s="5">
        <f t="shared" si="8"/>
        <v>42250</v>
      </c>
      <c r="G124" s="39" t="s">
        <v>467</v>
      </c>
      <c r="I124" s="90"/>
      <c r="J124" s="90"/>
      <c r="K124" s="90"/>
      <c r="L124" s="90"/>
      <c r="M124" s="90"/>
      <c r="N124" s="90"/>
    </row>
    <row r="125" spans="2:14" s="3" customFormat="1" ht="21.75" customHeight="1">
      <c r="B125" s="68" t="s">
        <v>136</v>
      </c>
      <c r="C125" s="288"/>
      <c r="D125" s="5" t="s">
        <v>462</v>
      </c>
      <c r="E125" s="20">
        <v>37000</v>
      </c>
      <c r="F125" s="20">
        <f t="shared" si="8"/>
        <v>46250</v>
      </c>
      <c r="G125" s="39" t="s">
        <v>467</v>
      </c>
      <c r="I125" s="90"/>
      <c r="J125" s="90"/>
      <c r="K125" s="90"/>
      <c r="L125" s="90"/>
      <c r="M125" s="90"/>
      <c r="N125" s="90"/>
    </row>
    <row r="126" spans="2:7" s="136" customFormat="1" ht="21.75" customHeight="1">
      <c r="B126" s="68" t="s">
        <v>8</v>
      </c>
      <c r="C126" s="149" t="s">
        <v>9</v>
      </c>
      <c r="D126" s="20" t="s">
        <v>462</v>
      </c>
      <c r="E126" s="20">
        <v>950</v>
      </c>
      <c r="F126" s="135">
        <f t="shared" si="8"/>
        <v>1187.5</v>
      </c>
      <c r="G126" s="39" t="s">
        <v>467</v>
      </c>
    </row>
    <row r="127" spans="2:7" s="136" customFormat="1" ht="21.75" customHeight="1">
      <c r="B127" s="38" t="s">
        <v>10</v>
      </c>
      <c r="C127" s="23" t="s">
        <v>11</v>
      </c>
      <c r="D127" s="5" t="s">
        <v>462</v>
      </c>
      <c r="E127" s="5" t="s">
        <v>12</v>
      </c>
      <c r="F127" s="24">
        <f aca="true" t="shared" si="9" ref="F127:F136">E127*1.25</f>
        <v>562.5</v>
      </c>
      <c r="G127" s="39" t="s">
        <v>467</v>
      </c>
    </row>
    <row r="128" spans="2:7" s="136" customFormat="1" ht="43.5" customHeight="1">
      <c r="B128" s="38" t="s">
        <v>13</v>
      </c>
      <c r="C128" s="23" t="s">
        <v>14</v>
      </c>
      <c r="D128" s="5" t="s">
        <v>462</v>
      </c>
      <c r="E128" s="5">
        <v>2500</v>
      </c>
      <c r="F128" s="24">
        <f t="shared" si="9"/>
        <v>3125</v>
      </c>
      <c r="G128" s="39" t="s">
        <v>467</v>
      </c>
    </row>
    <row r="129" spans="2:7" s="136" customFormat="1" ht="31.5" customHeight="1">
      <c r="B129" s="38" t="s">
        <v>1475</v>
      </c>
      <c r="C129" s="23" t="s">
        <v>1421</v>
      </c>
      <c r="D129" s="5" t="s">
        <v>462</v>
      </c>
      <c r="E129" s="5">
        <v>8900</v>
      </c>
      <c r="F129" s="24">
        <v>11150</v>
      </c>
      <c r="G129" s="39"/>
    </row>
    <row r="130" spans="2:7" s="136" customFormat="1" ht="21.75" customHeight="1">
      <c r="B130" s="38" t="s">
        <v>15</v>
      </c>
      <c r="C130" s="23" t="s">
        <v>16</v>
      </c>
      <c r="D130" s="5" t="s">
        <v>462</v>
      </c>
      <c r="E130" s="5">
        <v>19800</v>
      </c>
      <c r="F130" s="24">
        <f t="shared" si="9"/>
        <v>24750</v>
      </c>
      <c r="G130" s="39" t="s">
        <v>467</v>
      </c>
    </row>
    <row r="131" spans="2:7" s="136" customFormat="1" ht="21.75" customHeight="1">
      <c r="B131" s="38" t="s">
        <v>17</v>
      </c>
      <c r="C131" s="23" t="s">
        <v>18</v>
      </c>
      <c r="D131" s="5" t="s">
        <v>462</v>
      </c>
      <c r="E131" s="5">
        <v>11500</v>
      </c>
      <c r="F131" s="24">
        <f t="shared" si="9"/>
        <v>14375</v>
      </c>
      <c r="G131" s="39"/>
    </row>
    <row r="132" spans="2:7" s="136" customFormat="1" ht="21.75" customHeight="1">
      <c r="B132" s="38" t="s">
        <v>21</v>
      </c>
      <c r="C132" s="23" t="s">
        <v>22</v>
      </c>
      <c r="D132" s="5" t="s">
        <v>462</v>
      </c>
      <c r="E132" s="5">
        <v>25600</v>
      </c>
      <c r="F132" s="24">
        <f t="shared" si="9"/>
        <v>32000</v>
      </c>
      <c r="G132" s="39" t="s">
        <v>467</v>
      </c>
    </row>
    <row r="133" spans="2:7" s="136" customFormat="1" ht="21.75" customHeight="1">
      <c r="B133" s="38" t="s">
        <v>23</v>
      </c>
      <c r="C133" s="23" t="s">
        <v>24</v>
      </c>
      <c r="D133" s="5" t="s">
        <v>462</v>
      </c>
      <c r="E133" s="5">
        <v>48900</v>
      </c>
      <c r="F133" s="24">
        <f t="shared" si="9"/>
        <v>61125</v>
      </c>
      <c r="G133" s="39" t="s">
        <v>467</v>
      </c>
    </row>
    <row r="134" spans="2:7" s="136" customFormat="1" ht="21.75" customHeight="1">
      <c r="B134" s="38" t="s">
        <v>25</v>
      </c>
      <c r="C134" s="23" t="s">
        <v>26</v>
      </c>
      <c r="D134" s="5" t="s">
        <v>462</v>
      </c>
      <c r="E134" s="5">
        <v>56700</v>
      </c>
      <c r="F134" s="24">
        <f t="shared" si="9"/>
        <v>70875</v>
      </c>
      <c r="G134" s="39" t="s">
        <v>467</v>
      </c>
    </row>
    <row r="135" spans="2:7" s="136" customFormat="1" ht="21.75" customHeight="1">
      <c r="B135" s="38" t="s">
        <v>27</v>
      </c>
      <c r="C135" s="23" t="s">
        <v>28</v>
      </c>
      <c r="D135" s="5" t="s">
        <v>462</v>
      </c>
      <c r="E135" s="5">
        <v>36700</v>
      </c>
      <c r="F135" s="24">
        <f t="shared" si="9"/>
        <v>45875</v>
      </c>
      <c r="G135" s="39" t="s">
        <v>467</v>
      </c>
    </row>
    <row r="136" spans="2:7" s="136" customFormat="1" ht="66.75" customHeight="1">
      <c r="B136" s="38" t="s">
        <v>29</v>
      </c>
      <c r="C136" s="23" t="s">
        <v>34</v>
      </c>
      <c r="D136" s="5" t="s">
        <v>462</v>
      </c>
      <c r="E136" s="5">
        <v>25600</v>
      </c>
      <c r="F136" s="24">
        <f t="shared" si="9"/>
        <v>32000</v>
      </c>
      <c r="G136" s="39" t="s">
        <v>467</v>
      </c>
    </row>
    <row r="137" spans="2:7" ht="27.75" customHeight="1" thickBot="1">
      <c r="B137" s="300" t="s">
        <v>35</v>
      </c>
      <c r="C137" s="301"/>
      <c r="D137" s="301"/>
      <c r="E137" s="301"/>
      <c r="F137" s="301"/>
      <c r="G137" s="302"/>
    </row>
    <row r="138" spans="2:7" ht="13.5" thickBot="1">
      <c r="B138" s="299" t="s">
        <v>1276</v>
      </c>
      <c r="C138" s="299"/>
      <c r="D138" s="299"/>
      <c r="E138" s="299"/>
      <c r="F138" s="299"/>
      <c r="G138" s="299"/>
    </row>
    <row r="139" spans="2:7" ht="12.75">
      <c r="B139" s="220" t="s">
        <v>452</v>
      </c>
      <c r="C139" s="222" t="s">
        <v>453</v>
      </c>
      <c r="D139" s="222" t="s">
        <v>454</v>
      </c>
      <c r="E139" s="222" t="s">
        <v>455</v>
      </c>
      <c r="F139" s="222"/>
      <c r="G139" s="224" t="s">
        <v>456</v>
      </c>
    </row>
    <row r="140" spans="2:7" ht="12.75">
      <c r="B140" s="221"/>
      <c r="C140" s="223"/>
      <c r="D140" s="223"/>
      <c r="E140" s="6" t="s">
        <v>457</v>
      </c>
      <c r="F140" s="6" t="s">
        <v>458</v>
      </c>
      <c r="G140" s="225"/>
    </row>
    <row r="141" spans="2:7" ht="12.75">
      <c r="B141" s="57" t="s">
        <v>1277</v>
      </c>
      <c r="C141" s="25" t="s">
        <v>1278</v>
      </c>
      <c r="D141" s="10" t="s">
        <v>461</v>
      </c>
      <c r="E141" s="10" t="s">
        <v>745</v>
      </c>
      <c r="F141" s="26">
        <f>E141*1.25</f>
        <v>3837.5</v>
      </c>
      <c r="G141" s="37" t="s">
        <v>611</v>
      </c>
    </row>
    <row r="142" spans="2:7" ht="45">
      <c r="B142" s="58" t="s">
        <v>1279</v>
      </c>
      <c r="C142" s="13" t="s">
        <v>1280</v>
      </c>
      <c r="D142" s="5" t="s">
        <v>461</v>
      </c>
      <c r="E142" s="5" t="s">
        <v>1281</v>
      </c>
      <c r="F142" s="26">
        <f aca="true" t="shared" si="10" ref="F142:F155">E142*1.25</f>
        <v>11437.5</v>
      </c>
      <c r="G142" s="37" t="s">
        <v>467</v>
      </c>
    </row>
    <row r="143" spans="2:7" ht="36">
      <c r="B143" s="58" t="s">
        <v>1282</v>
      </c>
      <c r="C143" s="13" t="s">
        <v>1283</v>
      </c>
      <c r="D143" s="5" t="s">
        <v>461</v>
      </c>
      <c r="E143" s="5" t="s">
        <v>1284</v>
      </c>
      <c r="F143" s="26">
        <f t="shared" si="10"/>
        <v>10437.5</v>
      </c>
      <c r="G143" s="37" t="s">
        <v>611</v>
      </c>
    </row>
    <row r="144" spans="2:7" ht="54">
      <c r="B144" s="58" t="s">
        <v>1285</v>
      </c>
      <c r="C144" s="13" t="s">
        <v>1286</v>
      </c>
      <c r="D144" s="5" t="s">
        <v>461</v>
      </c>
      <c r="E144" s="5" t="s">
        <v>1287</v>
      </c>
      <c r="F144" s="26">
        <f t="shared" si="10"/>
        <v>23875</v>
      </c>
      <c r="G144" s="37" t="s">
        <v>467</v>
      </c>
    </row>
    <row r="145" spans="2:7" ht="27">
      <c r="B145" s="58" t="s">
        <v>1288</v>
      </c>
      <c r="C145" s="13" t="s">
        <v>1289</v>
      </c>
      <c r="D145" s="5" t="s">
        <v>461</v>
      </c>
      <c r="E145" s="5" t="s">
        <v>738</v>
      </c>
      <c r="F145" s="26">
        <f t="shared" si="10"/>
        <v>11562.5</v>
      </c>
      <c r="G145" s="37" t="s">
        <v>481</v>
      </c>
    </row>
    <row r="146" spans="2:7" ht="45">
      <c r="B146" s="58" t="s">
        <v>1290</v>
      </c>
      <c r="C146" s="13" t="s">
        <v>1291</v>
      </c>
      <c r="D146" s="5" t="s">
        <v>461</v>
      </c>
      <c r="E146" s="5" t="s">
        <v>1292</v>
      </c>
      <c r="F146" s="26">
        <f t="shared" si="10"/>
        <v>9750</v>
      </c>
      <c r="G146" s="37"/>
    </row>
    <row r="147" spans="2:7" ht="45">
      <c r="B147" s="58" t="s">
        <v>1293</v>
      </c>
      <c r="C147" s="13" t="s">
        <v>1294</v>
      </c>
      <c r="D147" s="5" t="s">
        <v>461</v>
      </c>
      <c r="E147" s="5" t="s">
        <v>1295</v>
      </c>
      <c r="F147" s="26">
        <f>E147*1.25</f>
        <v>12062.5</v>
      </c>
      <c r="G147" s="37"/>
    </row>
    <row r="148" spans="2:7" ht="18">
      <c r="B148" s="58" t="s">
        <v>1296</v>
      </c>
      <c r="C148" s="13" t="s">
        <v>1297</v>
      </c>
      <c r="D148" s="5" t="s">
        <v>461</v>
      </c>
      <c r="E148" s="5" t="s">
        <v>1123</v>
      </c>
      <c r="F148" s="26">
        <f t="shared" si="10"/>
        <v>30312.5</v>
      </c>
      <c r="G148" s="37" t="s">
        <v>467</v>
      </c>
    </row>
    <row r="149" spans="2:7" ht="18">
      <c r="B149" s="58" t="s">
        <v>1298</v>
      </c>
      <c r="C149" s="13" t="s">
        <v>1299</v>
      </c>
      <c r="D149" s="5" t="s">
        <v>461</v>
      </c>
      <c r="E149" s="5" t="s">
        <v>1300</v>
      </c>
      <c r="F149" s="26">
        <f t="shared" si="10"/>
        <v>13562.5</v>
      </c>
      <c r="G149" s="37" t="s">
        <v>467</v>
      </c>
    </row>
    <row r="150" spans="2:7" ht="27">
      <c r="B150" s="58" t="s">
        <v>1301</v>
      </c>
      <c r="C150" s="13" t="s">
        <v>1302</v>
      </c>
      <c r="D150" s="5" t="s">
        <v>461</v>
      </c>
      <c r="E150" s="5" t="s">
        <v>1303</v>
      </c>
      <c r="F150" s="26">
        <f t="shared" si="10"/>
        <v>8187.5</v>
      </c>
      <c r="G150" s="37" t="s">
        <v>481</v>
      </c>
    </row>
    <row r="151" spans="2:7" ht="54">
      <c r="B151" s="58" t="s">
        <v>1304</v>
      </c>
      <c r="C151" s="13" t="s">
        <v>1305</v>
      </c>
      <c r="D151" s="5" t="s">
        <v>461</v>
      </c>
      <c r="E151" s="5" t="s">
        <v>1306</v>
      </c>
      <c r="F151" s="26">
        <f t="shared" si="10"/>
        <v>9087.5</v>
      </c>
      <c r="G151" s="37" t="s">
        <v>481</v>
      </c>
    </row>
    <row r="152" spans="2:7" ht="45">
      <c r="B152" s="58" t="s">
        <v>1307</v>
      </c>
      <c r="C152" s="13" t="s">
        <v>1308</v>
      </c>
      <c r="D152" s="5" t="s">
        <v>461</v>
      </c>
      <c r="E152" s="5" t="s">
        <v>46</v>
      </c>
      <c r="F152" s="26">
        <f t="shared" si="10"/>
        <v>15000</v>
      </c>
      <c r="G152" s="37" t="s">
        <v>467</v>
      </c>
    </row>
    <row r="153" spans="2:7" ht="54">
      <c r="B153" s="58" t="s">
        <v>1310</v>
      </c>
      <c r="C153" s="13" t="s">
        <v>1311</v>
      </c>
      <c r="D153" s="5" t="s">
        <v>461</v>
      </c>
      <c r="E153" s="5" t="s">
        <v>20</v>
      </c>
      <c r="F153" s="26">
        <f>E153*1.25</f>
        <v>16875</v>
      </c>
      <c r="G153" s="37" t="s">
        <v>467</v>
      </c>
    </row>
    <row r="154" spans="2:7" ht="27">
      <c r="B154" s="58" t="s">
        <v>1312</v>
      </c>
      <c r="C154" s="13" t="s">
        <v>1313</v>
      </c>
      <c r="D154" s="5" t="s">
        <v>461</v>
      </c>
      <c r="E154" s="5" t="s">
        <v>1314</v>
      </c>
      <c r="F154" s="26">
        <f t="shared" si="10"/>
        <v>18500</v>
      </c>
      <c r="G154" s="37" t="s">
        <v>481</v>
      </c>
    </row>
    <row r="155" spans="2:7" ht="12.75">
      <c r="B155" s="58" t="s">
        <v>1315</v>
      </c>
      <c r="C155" s="13" t="s">
        <v>1316</v>
      </c>
      <c r="D155" s="5" t="s">
        <v>461</v>
      </c>
      <c r="E155" s="5" t="s">
        <v>1317</v>
      </c>
      <c r="F155" s="26">
        <f t="shared" si="10"/>
        <v>3312.5</v>
      </c>
      <c r="G155" s="37" t="s">
        <v>467</v>
      </c>
    </row>
    <row r="156" spans="2:7" ht="13.5" thickBot="1">
      <c r="B156" s="48" t="s">
        <v>1318</v>
      </c>
      <c r="C156" s="49" t="s">
        <v>1319</v>
      </c>
      <c r="D156" s="41" t="s">
        <v>461</v>
      </c>
      <c r="E156" s="41" t="s">
        <v>1320</v>
      </c>
      <c r="F156" s="59">
        <f>E156*1.25</f>
        <v>2187.5</v>
      </c>
      <c r="G156" s="47" t="s">
        <v>467</v>
      </c>
    </row>
  </sheetData>
  <sheetProtection/>
  <mergeCells count="38">
    <mergeCell ref="C95:C98"/>
    <mergeCell ref="C99:C102"/>
    <mergeCell ref="C103:C104"/>
    <mergeCell ref="C124:C125"/>
    <mergeCell ref="J86:L86"/>
    <mergeCell ref="J87:L87"/>
    <mergeCell ref="B6:G6"/>
    <mergeCell ref="J41:L41"/>
    <mergeCell ref="J74:L74"/>
    <mergeCell ref="C43:C45"/>
    <mergeCell ref="C79:C80"/>
    <mergeCell ref="C46:C51"/>
    <mergeCell ref="B2:G2"/>
    <mergeCell ref="B25:G25"/>
    <mergeCell ref="C28:C29"/>
    <mergeCell ref="B12:B13"/>
    <mergeCell ref="C12:C13"/>
    <mergeCell ref="D12:D13"/>
    <mergeCell ref="E12:F12"/>
    <mergeCell ref="B3:G3"/>
    <mergeCell ref="B4:G4"/>
    <mergeCell ref="B5:G5"/>
    <mergeCell ref="B105:B106"/>
    <mergeCell ref="B137:G137"/>
    <mergeCell ref="B7:G7"/>
    <mergeCell ref="B8:G8"/>
    <mergeCell ref="B9:G9"/>
    <mergeCell ref="B10:G10"/>
    <mergeCell ref="G12:G13"/>
    <mergeCell ref="B14:G14"/>
    <mergeCell ref="B119:C119"/>
    <mergeCell ref="C91:C94"/>
    <mergeCell ref="G139:G140"/>
    <mergeCell ref="B138:G138"/>
    <mergeCell ref="B139:B140"/>
    <mergeCell ref="C139:C140"/>
    <mergeCell ref="D139:D140"/>
    <mergeCell ref="E139:F139"/>
  </mergeCells>
  <printOptions/>
  <pageMargins left="0.45" right="0.33" top="0.53" bottom="0.3" header="0.5" footer="0.2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N185"/>
  <sheetViews>
    <sheetView zoomScalePageLayoutView="0" workbookViewId="0" topLeftCell="A82">
      <selection activeCell="E94" sqref="E94"/>
    </sheetView>
  </sheetViews>
  <sheetFormatPr defaultColWidth="9.125" defaultRowHeight="12.75"/>
  <cols>
    <col min="1" max="1" width="1.625" style="21" customWidth="1"/>
    <col min="2" max="2" width="23.375" style="21" customWidth="1"/>
    <col min="3" max="3" width="45.50390625" style="21" customWidth="1"/>
    <col min="4" max="4" width="7.00390625" style="33" customWidth="1"/>
    <col min="5" max="5" width="9.125" style="33" customWidth="1"/>
    <col min="6" max="6" width="10.125" style="33" customWidth="1"/>
    <col min="7" max="7" width="9.875" style="33" customWidth="1"/>
    <col min="8" max="8" width="3.375" style="21" customWidth="1"/>
    <col min="9" max="9" width="11.875" style="71" customWidth="1"/>
    <col min="10" max="10" width="10.875" style="71" customWidth="1"/>
    <col min="11" max="14" width="9.125" style="71" customWidth="1"/>
    <col min="15" max="16384" width="9.125" style="21" customWidth="1"/>
  </cols>
  <sheetData>
    <row r="1" spans="2:14" s="3" customFormat="1" ht="15.75">
      <c r="B1" s="323" t="s">
        <v>615</v>
      </c>
      <c r="C1" s="323"/>
      <c r="D1" s="323"/>
      <c r="E1" s="323"/>
      <c r="F1" s="323"/>
      <c r="G1" s="323"/>
      <c r="I1" s="90"/>
      <c r="J1" s="90"/>
      <c r="K1" s="90"/>
      <c r="L1" s="90"/>
      <c r="M1" s="90"/>
      <c r="N1" s="90"/>
    </row>
    <row r="2" spans="2:14" s="3" customFormat="1" ht="12.75" thickBot="1">
      <c r="B2" s="299" t="s">
        <v>616</v>
      </c>
      <c r="C2" s="299"/>
      <c r="D2" s="299"/>
      <c r="E2" s="299"/>
      <c r="F2" s="299"/>
      <c r="G2" s="299"/>
      <c r="I2" s="90"/>
      <c r="J2" s="90"/>
      <c r="K2" s="90"/>
      <c r="L2" s="90"/>
      <c r="M2" s="90"/>
      <c r="N2" s="90"/>
    </row>
    <row r="3" spans="2:14" s="3" customFormat="1" ht="11.25" customHeight="1">
      <c r="B3" s="220" t="s">
        <v>452</v>
      </c>
      <c r="C3" s="222" t="s">
        <v>453</v>
      </c>
      <c r="D3" s="222" t="s">
        <v>454</v>
      </c>
      <c r="E3" s="222" t="s">
        <v>455</v>
      </c>
      <c r="F3" s="222"/>
      <c r="G3" s="224" t="s">
        <v>456</v>
      </c>
      <c r="I3" s="90"/>
      <c r="J3" s="90"/>
      <c r="K3" s="90"/>
      <c r="L3" s="90"/>
      <c r="M3" s="90"/>
      <c r="N3" s="90"/>
    </row>
    <row r="4" spans="2:14" s="3" customFormat="1" ht="15.75" customHeight="1">
      <c r="B4" s="221"/>
      <c r="C4" s="223"/>
      <c r="D4" s="223"/>
      <c r="E4" s="6" t="s">
        <v>457</v>
      </c>
      <c r="F4" s="6" t="s">
        <v>458</v>
      </c>
      <c r="G4" s="225"/>
      <c r="I4" s="90"/>
      <c r="J4" s="90"/>
      <c r="K4" s="90"/>
      <c r="L4" s="90"/>
      <c r="M4" s="90"/>
      <c r="N4" s="90"/>
    </row>
    <row r="5" spans="2:14" s="3" customFormat="1" ht="23.25" customHeight="1">
      <c r="B5" s="38" t="s">
        <v>617</v>
      </c>
      <c r="C5" s="23" t="s">
        <v>618</v>
      </c>
      <c r="D5" s="5" t="s">
        <v>461</v>
      </c>
      <c r="E5" s="5">
        <v>5600</v>
      </c>
      <c r="F5" s="5">
        <f>E5*1.25</f>
        <v>7000</v>
      </c>
      <c r="G5" s="39"/>
      <c r="I5" s="90"/>
      <c r="J5" s="90"/>
      <c r="K5" s="90"/>
      <c r="L5" s="90"/>
      <c r="M5" s="90"/>
      <c r="N5" s="90"/>
    </row>
    <row r="6" spans="2:14" s="3" customFormat="1" ht="27">
      <c r="B6" s="38" t="s">
        <v>619</v>
      </c>
      <c r="C6" s="23" t="s">
        <v>620</v>
      </c>
      <c r="D6" s="5" t="s">
        <v>461</v>
      </c>
      <c r="E6" s="5">
        <v>6850</v>
      </c>
      <c r="F6" s="24">
        <f>E6*1.25</f>
        <v>8562.5</v>
      </c>
      <c r="G6" s="39"/>
      <c r="I6" s="90"/>
      <c r="J6" s="90"/>
      <c r="K6" s="90"/>
      <c r="L6" s="90"/>
      <c r="M6" s="90"/>
      <c r="N6" s="90"/>
    </row>
    <row r="7" spans="2:14" s="3" customFormat="1" ht="24" customHeight="1">
      <c r="B7" s="38" t="s">
        <v>621</v>
      </c>
      <c r="C7" s="339" t="s">
        <v>622</v>
      </c>
      <c r="D7" s="5" t="s">
        <v>461</v>
      </c>
      <c r="E7" s="5">
        <v>13250</v>
      </c>
      <c r="F7" s="24">
        <f>E7*1.25</f>
        <v>16562.5</v>
      </c>
      <c r="G7" s="39"/>
      <c r="I7" s="90"/>
      <c r="J7" s="90"/>
      <c r="K7" s="90"/>
      <c r="L7" s="90"/>
      <c r="M7" s="90"/>
      <c r="N7" s="90"/>
    </row>
    <row r="8" spans="2:14" s="3" customFormat="1" ht="18" thickBot="1">
      <c r="B8" s="44" t="s">
        <v>623</v>
      </c>
      <c r="C8" s="343"/>
      <c r="D8" s="41" t="s">
        <v>461</v>
      </c>
      <c r="E8" s="41">
        <v>10450</v>
      </c>
      <c r="F8" s="53">
        <f>E8*1.25</f>
        <v>13062.5</v>
      </c>
      <c r="G8" s="46"/>
      <c r="I8" s="90"/>
      <c r="J8" s="90"/>
      <c r="K8" s="90"/>
      <c r="L8" s="90"/>
      <c r="M8" s="90"/>
      <c r="N8" s="90"/>
    </row>
    <row r="9" spans="2:14" s="3" customFormat="1" ht="12.75" thickBot="1">
      <c r="B9" s="299" t="s">
        <v>624</v>
      </c>
      <c r="C9" s="299"/>
      <c r="D9" s="299"/>
      <c r="E9" s="299"/>
      <c r="F9" s="299"/>
      <c r="G9" s="299"/>
      <c r="I9" s="90"/>
      <c r="J9" s="90"/>
      <c r="K9" s="90"/>
      <c r="L9" s="90"/>
      <c r="M9" s="90"/>
      <c r="N9" s="90"/>
    </row>
    <row r="10" spans="2:14" s="3" customFormat="1" ht="12.75" customHeight="1">
      <c r="B10" s="220" t="s">
        <v>452</v>
      </c>
      <c r="C10" s="222" t="s">
        <v>453</v>
      </c>
      <c r="D10" s="222" t="s">
        <v>454</v>
      </c>
      <c r="E10" s="222" t="s">
        <v>455</v>
      </c>
      <c r="F10" s="222"/>
      <c r="G10" s="224" t="s">
        <v>456</v>
      </c>
      <c r="I10" s="90"/>
      <c r="J10" s="90"/>
      <c r="K10" s="90"/>
      <c r="L10" s="90"/>
      <c r="M10" s="90"/>
      <c r="N10" s="90"/>
    </row>
    <row r="11" spans="2:14" s="3" customFormat="1" ht="18" customHeight="1">
      <c r="B11" s="221"/>
      <c r="C11" s="223"/>
      <c r="D11" s="223"/>
      <c r="E11" s="6" t="s">
        <v>457</v>
      </c>
      <c r="F11" s="6" t="s">
        <v>458</v>
      </c>
      <c r="G11" s="225"/>
      <c r="I11" s="90"/>
      <c r="J11" s="90"/>
      <c r="K11" s="90"/>
      <c r="L11" s="90"/>
      <c r="M11" s="90"/>
      <c r="N11" s="90"/>
    </row>
    <row r="12" spans="2:14" s="3" customFormat="1" ht="27">
      <c r="B12" s="38" t="s">
        <v>625</v>
      </c>
      <c r="C12" s="23" t="s">
        <v>626</v>
      </c>
      <c r="D12" s="5" t="s">
        <v>462</v>
      </c>
      <c r="E12" s="5">
        <v>13800</v>
      </c>
      <c r="F12" s="5">
        <f>E12*1.25</f>
        <v>17250</v>
      </c>
      <c r="G12" s="39"/>
      <c r="I12" s="90"/>
      <c r="J12" s="90"/>
      <c r="K12" s="90"/>
      <c r="L12" s="90"/>
      <c r="M12" s="90"/>
      <c r="N12" s="90"/>
    </row>
    <row r="13" spans="2:14" s="3" customFormat="1" ht="21.75" customHeight="1">
      <c r="B13" s="38" t="s">
        <v>627</v>
      </c>
      <c r="C13" s="23" t="s">
        <v>628</v>
      </c>
      <c r="D13" s="5" t="s">
        <v>462</v>
      </c>
      <c r="E13" s="5">
        <v>14600</v>
      </c>
      <c r="F13" s="5">
        <f>E13*1.25</f>
        <v>18250</v>
      </c>
      <c r="G13" s="39"/>
      <c r="I13" s="90"/>
      <c r="J13" s="90"/>
      <c r="K13" s="90"/>
      <c r="L13" s="90"/>
      <c r="M13" s="90"/>
      <c r="N13" s="90"/>
    </row>
    <row r="14" spans="2:14" s="3" customFormat="1" ht="27">
      <c r="B14" s="38" t="s">
        <v>629</v>
      </c>
      <c r="C14" s="23" t="s">
        <v>630</v>
      </c>
      <c r="D14" s="5" t="s">
        <v>461</v>
      </c>
      <c r="E14" s="5">
        <v>23800</v>
      </c>
      <c r="F14" s="5">
        <f>E14*1.25</f>
        <v>29750</v>
      </c>
      <c r="G14" s="39"/>
      <c r="I14" s="90"/>
      <c r="J14" s="90"/>
      <c r="K14" s="90"/>
      <c r="L14" s="90"/>
      <c r="M14" s="90"/>
      <c r="N14" s="90"/>
    </row>
    <row r="15" spans="2:14" s="3" customFormat="1" ht="21" customHeight="1" thickBot="1">
      <c r="B15" s="351" t="s">
        <v>631</v>
      </c>
      <c r="C15" s="352"/>
      <c r="D15" s="352"/>
      <c r="E15" s="352"/>
      <c r="F15" s="352"/>
      <c r="G15" s="353"/>
      <c r="I15" s="90"/>
      <c r="J15" s="90"/>
      <c r="K15" s="90"/>
      <c r="L15" s="90"/>
      <c r="M15" s="90"/>
      <c r="N15" s="90"/>
    </row>
    <row r="16" spans="2:14" s="3" customFormat="1" ht="12">
      <c r="B16" s="350" t="s">
        <v>632</v>
      </c>
      <c r="C16" s="350"/>
      <c r="D16" s="350"/>
      <c r="E16" s="350"/>
      <c r="F16" s="350"/>
      <c r="G16" s="350"/>
      <c r="I16" s="90"/>
      <c r="J16" s="90"/>
      <c r="K16" s="90"/>
      <c r="L16" s="90"/>
      <c r="M16" s="90"/>
      <c r="N16" s="90"/>
    </row>
    <row r="17" spans="2:14" s="3" customFormat="1" ht="12.75" thickBot="1">
      <c r="B17" s="22" t="s">
        <v>633</v>
      </c>
      <c r="C17" s="1"/>
      <c r="D17" s="2"/>
      <c r="E17" s="2"/>
      <c r="F17" s="2"/>
      <c r="G17" s="2"/>
      <c r="I17" s="90"/>
      <c r="J17" s="90"/>
      <c r="K17" s="90"/>
      <c r="L17" s="90"/>
      <c r="M17" s="90"/>
      <c r="N17" s="90"/>
    </row>
    <row r="18" spans="2:14" s="3" customFormat="1" ht="10.5" customHeight="1">
      <c r="B18" s="344" t="s">
        <v>634</v>
      </c>
      <c r="C18" s="345"/>
      <c r="D18" s="345"/>
      <c r="E18" s="345"/>
      <c r="F18" s="345"/>
      <c r="G18" s="346"/>
      <c r="I18" s="90"/>
      <c r="J18" s="90"/>
      <c r="K18" s="90"/>
      <c r="L18" s="90"/>
      <c r="M18" s="90"/>
      <c r="N18" s="90"/>
    </row>
    <row r="19" spans="2:14" s="3" customFormat="1" ht="10.5" customHeight="1">
      <c r="B19" s="347" t="s">
        <v>635</v>
      </c>
      <c r="C19" s="348"/>
      <c r="D19" s="348"/>
      <c r="E19" s="348"/>
      <c r="F19" s="348"/>
      <c r="G19" s="349"/>
      <c r="I19" s="90"/>
      <c r="J19" s="90"/>
      <c r="K19" s="90"/>
      <c r="L19" s="90"/>
      <c r="M19" s="90"/>
      <c r="N19" s="90"/>
    </row>
    <row r="20" spans="2:14" s="3" customFormat="1" ht="10.5" customHeight="1">
      <c r="B20" s="347" t="s">
        <v>636</v>
      </c>
      <c r="C20" s="348"/>
      <c r="D20" s="348"/>
      <c r="E20" s="348"/>
      <c r="F20" s="348"/>
      <c r="G20" s="349"/>
      <c r="I20" s="90"/>
      <c r="J20" s="90"/>
      <c r="K20" s="90"/>
      <c r="L20" s="90"/>
      <c r="M20" s="90"/>
      <c r="N20" s="90"/>
    </row>
    <row r="21" spans="2:14" s="3" customFormat="1" ht="10.5" customHeight="1">
      <c r="B21" s="340" t="s">
        <v>637</v>
      </c>
      <c r="C21" s="341"/>
      <c r="D21" s="341"/>
      <c r="E21" s="341"/>
      <c r="F21" s="341"/>
      <c r="G21" s="342"/>
      <c r="I21" s="90"/>
      <c r="J21" s="90"/>
      <c r="K21" s="90"/>
      <c r="L21" s="90"/>
      <c r="M21" s="90"/>
      <c r="N21" s="90"/>
    </row>
    <row r="22" spans="2:14" s="3" customFormat="1" ht="9.75" customHeight="1">
      <c r="B22" s="221" t="s">
        <v>452</v>
      </c>
      <c r="C22" s="223" t="s">
        <v>453</v>
      </c>
      <c r="D22" s="223" t="s">
        <v>454</v>
      </c>
      <c r="E22" s="223" t="s">
        <v>455</v>
      </c>
      <c r="F22" s="223"/>
      <c r="G22" s="225" t="s">
        <v>456</v>
      </c>
      <c r="I22" s="90"/>
      <c r="J22" s="90"/>
      <c r="K22" s="90"/>
      <c r="L22" s="90"/>
      <c r="M22" s="90"/>
      <c r="N22" s="90"/>
    </row>
    <row r="23" spans="2:14" s="3" customFormat="1" ht="12">
      <c r="B23" s="221"/>
      <c r="C23" s="223"/>
      <c r="D23" s="223"/>
      <c r="E23" s="6" t="s">
        <v>457</v>
      </c>
      <c r="F23" s="6" t="s">
        <v>458</v>
      </c>
      <c r="G23" s="225"/>
      <c r="I23" s="90"/>
      <c r="J23" s="90"/>
      <c r="K23" s="90"/>
      <c r="L23" s="90"/>
      <c r="M23" s="90"/>
      <c r="N23" s="90"/>
    </row>
    <row r="24" spans="2:14" s="3" customFormat="1" ht="36">
      <c r="B24" s="38" t="s">
        <v>638</v>
      </c>
      <c r="C24" s="23" t="s">
        <v>639</v>
      </c>
      <c r="D24" s="5" t="s">
        <v>461</v>
      </c>
      <c r="E24" s="5" t="s">
        <v>640</v>
      </c>
      <c r="F24" s="5">
        <f aca="true" t="shared" si="0" ref="F24:F41">E24*1.25</f>
        <v>30125</v>
      </c>
      <c r="G24" s="39"/>
      <c r="I24" s="90"/>
      <c r="J24" s="90"/>
      <c r="K24" s="90"/>
      <c r="L24" s="90"/>
      <c r="M24" s="90"/>
      <c r="N24" s="90"/>
    </row>
    <row r="25" spans="2:14" s="3" customFormat="1" ht="18">
      <c r="B25" s="38" t="s">
        <v>641</v>
      </c>
      <c r="C25" s="23" t="s">
        <v>1134</v>
      </c>
      <c r="D25" s="5" t="s">
        <v>461</v>
      </c>
      <c r="E25" s="5" t="s">
        <v>1135</v>
      </c>
      <c r="F25" s="5">
        <f t="shared" si="0"/>
        <v>17875</v>
      </c>
      <c r="G25" s="37" t="s">
        <v>467</v>
      </c>
      <c r="I25" s="90"/>
      <c r="J25" s="90"/>
      <c r="K25" s="90"/>
      <c r="L25" s="90"/>
      <c r="M25" s="90"/>
      <c r="N25" s="90"/>
    </row>
    <row r="26" spans="2:14" s="3" customFormat="1" ht="18">
      <c r="B26" s="38" t="s">
        <v>1136</v>
      </c>
      <c r="C26" s="23" t="s">
        <v>1137</v>
      </c>
      <c r="D26" s="5" t="s">
        <v>461</v>
      </c>
      <c r="E26" s="5">
        <v>9000</v>
      </c>
      <c r="F26" s="5">
        <f t="shared" si="0"/>
        <v>11250</v>
      </c>
      <c r="G26" s="39"/>
      <c r="I26" s="90"/>
      <c r="J26" s="90"/>
      <c r="K26" s="90"/>
      <c r="L26" s="90"/>
      <c r="M26" s="90"/>
      <c r="N26" s="90"/>
    </row>
    <row r="27" spans="2:14" s="3" customFormat="1" ht="18">
      <c r="B27" s="38" t="s">
        <v>1138</v>
      </c>
      <c r="C27" s="23" t="s">
        <v>1139</v>
      </c>
      <c r="D27" s="5" t="s">
        <v>461</v>
      </c>
      <c r="E27" s="5">
        <v>11400</v>
      </c>
      <c r="F27" s="5">
        <f t="shared" si="0"/>
        <v>14250</v>
      </c>
      <c r="G27" s="39"/>
      <c r="I27" s="90"/>
      <c r="J27" s="90"/>
      <c r="K27" s="90"/>
      <c r="L27" s="90"/>
      <c r="M27" s="90"/>
      <c r="N27" s="90"/>
    </row>
    <row r="28" spans="2:14" s="3" customFormat="1" ht="45">
      <c r="B28" s="38" t="s">
        <v>1140</v>
      </c>
      <c r="C28" s="23" t="s">
        <v>1141</v>
      </c>
      <c r="D28" s="5" t="s">
        <v>461</v>
      </c>
      <c r="E28" s="5" t="s">
        <v>1142</v>
      </c>
      <c r="F28" s="5">
        <f t="shared" si="0"/>
        <v>17125</v>
      </c>
      <c r="G28" s="39"/>
      <c r="I28" s="90"/>
      <c r="J28" s="90"/>
      <c r="K28" s="90"/>
      <c r="L28" s="90"/>
      <c r="M28" s="90"/>
      <c r="N28" s="90"/>
    </row>
    <row r="29" spans="2:14" s="3" customFormat="1" ht="33" customHeight="1">
      <c r="B29" s="38" t="s">
        <v>1143</v>
      </c>
      <c r="C29" s="23" t="s">
        <v>1144</v>
      </c>
      <c r="D29" s="5" t="s">
        <v>461</v>
      </c>
      <c r="E29" s="5" t="s">
        <v>1145</v>
      </c>
      <c r="F29" s="5">
        <f t="shared" si="0"/>
        <v>8000</v>
      </c>
      <c r="G29" s="39"/>
      <c r="I29" s="90"/>
      <c r="J29" s="90"/>
      <c r="K29" s="90"/>
      <c r="L29" s="90"/>
      <c r="M29" s="90"/>
      <c r="N29" s="90"/>
    </row>
    <row r="30" spans="2:14" s="3" customFormat="1" ht="54" customHeight="1">
      <c r="B30" s="38" t="s">
        <v>868</v>
      </c>
      <c r="C30" s="23" t="s">
        <v>759</v>
      </c>
      <c r="D30" s="5" t="s">
        <v>461</v>
      </c>
      <c r="E30" s="5">
        <v>3500</v>
      </c>
      <c r="F30" s="5">
        <f t="shared" si="0"/>
        <v>4375</v>
      </c>
      <c r="G30" s="39"/>
      <c r="I30" s="90"/>
      <c r="J30" s="90"/>
      <c r="K30" s="90"/>
      <c r="L30" s="90"/>
      <c r="M30" s="90"/>
      <c r="N30" s="90"/>
    </row>
    <row r="31" spans="2:14" s="3" customFormat="1" ht="27">
      <c r="B31" s="38" t="s">
        <v>1146</v>
      </c>
      <c r="C31" s="23" t="s">
        <v>1147</v>
      </c>
      <c r="D31" s="5" t="s">
        <v>461</v>
      </c>
      <c r="E31" s="5">
        <v>3000</v>
      </c>
      <c r="F31" s="5">
        <f t="shared" si="0"/>
        <v>3750</v>
      </c>
      <c r="G31" s="39"/>
      <c r="I31" s="90"/>
      <c r="J31" s="90"/>
      <c r="K31" s="90"/>
      <c r="L31" s="90"/>
      <c r="M31" s="90"/>
      <c r="N31" s="90"/>
    </row>
    <row r="32" spans="2:14" s="3" customFormat="1" ht="27">
      <c r="B32" s="38" t="s">
        <v>1149</v>
      </c>
      <c r="C32" s="23" t="s">
        <v>1150</v>
      </c>
      <c r="D32" s="5" t="s">
        <v>461</v>
      </c>
      <c r="E32" s="5" t="s">
        <v>1151</v>
      </c>
      <c r="F32" s="24">
        <f t="shared" si="0"/>
        <v>2937.5</v>
      </c>
      <c r="G32" s="39"/>
      <c r="I32" s="90"/>
      <c r="J32" s="90"/>
      <c r="K32" s="90"/>
      <c r="L32" s="90"/>
      <c r="M32" s="90"/>
      <c r="N32" s="90"/>
    </row>
    <row r="33" spans="2:14" s="3" customFormat="1" ht="42" customHeight="1">
      <c r="B33" s="38" t="s">
        <v>642</v>
      </c>
      <c r="C33" s="23" t="s">
        <v>643</v>
      </c>
      <c r="D33" s="5" t="s">
        <v>461</v>
      </c>
      <c r="E33" s="5" t="s">
        <v>644</v>
      </c>
      <c r="F33" s="24">
        <f t="shared" si="0"/>
        <v>4687.5</v>
      </c>
      <c r="G33" s="39"/>
      <c r="I33" s="90"/>
      <c r="J33" s="90"/>
      <c r="K33" s="90"/>
      <c r="L33" s="90"/>
      <c r="M33" s="90"/>
      <c r="N33" s="90"/>
    </row>
    <row r="34" spans="2:14" s="3" customFormat="1" ht="27">
      <c r="B34" s="38" t="s">
        <v>645</v>
      </c>
      <c r="C34" s="23" t="s">
        <v>646</v>
      </c>
      <c r="D34" s="5" t="s">
        <v>461</v>
      </c>
      <c r="E34" s="5" t="s">
        <v>647</v>
      </c>
      <c r="F34" s="24">
        <f t="shared" si="0"/>
        <v>4062.5</v>
      </c>
      <c r="G34" s="39"/>
      <c r="I34" s="90"/>
      <c r="J34" s="90"/>
      <c r="K34" s="90"/>
      <c r="L34" s="90"/>
      <c r="M34" s="90"/>
      <c r="N34" s="90"/>
    </row>
    <row r="35" spans="2:14" s="3" customFormat="1" ht="18">
      <c r="B35" s="38" t="s">
        <v>648</v>
      </c>
      <c r="C35" s="23" t="s">
        <v>649</v>
      </c>
      <c r="D35" s="5" t="s">
        <v>461</v>
      </c>
      <c r="E35" s="5" t="s">
        <v>650</v>
      </c>
      <c r="F35" s="24">
        <f t="shared" si="0"/>
        <v>2750</v>
      </c>
      <c r="G35" s="39"/>
      <c r="I35" s="90"/>
      <c r="J35" s="90"/>
      <c r="K35" s="90"/>
      <c r="L35" s="90"/>
      <c r="M35" s="90"/>
      <c r="N35" s="90"/>
    </row>
    <row r="36" spans="2:14" s="3" customFormat="1" ht="27">
      <c r="B36" s="38" t="s">
        <v>651</v>
      </c>
      <c r="C36" s="23" t="s">
        <v>652</v>
      </c>
      <c r="D36" s="5" t="s">
        <v>461</v>
      </c>
      <c r="E36" s="5" t="s">
        <v>1148</v>
      </c>
      <c r="F36" s="24">
        <f t="shared" si="0"/>
        <v>3875</v>
      </c>
      <c r="G36" s="37" t="s">
        <v>467</v>
      </c>
      <c r="I36" s="90"/>
      <c r="J36" s="90"/>
      <c r="K36" s="90"/>
      <c r="L36" s="90"/>
      <c r="M36" s="90"/>
      <c r="N36" s="90"/>
    </row>
    <row r="37" spans="2:14" s="3" customFormat="1" ht="18">
      <c r="B37" s="38" t="s">
        <v>653</v>
      </c>
      <c r="C37" s="23" t="s">
        <v>654</v>
      </c>
      <c r="D37" s="5" t="s">
        <v>461</v>
      </c>
      <c r="E37" s="5" t="s">
        <v>1145</v>
      </c>
      <c r="F37" s="24">
        <f t="shared" si="0"/>
        <v>8000</v>
      </c>
      <c r="G37" s="37" t="s">
        <v>467</v>
      </c>
      <c r="I37" s="90"/>
      <c r="J37" s="90"/>
      <c r="K37" s="90"/>
      <c r="L37" s="90"/>
      <c r="M37" s="90"/>
      <c r="N37" s="90"/>
    </row>
    <row r="38" spans="2:14" s="3" customFormat="1" ht="18">
      <c r="B38" s="38" t="s">
        <v>655</v>
      </c>
      <c r="C38" s="23" t="s">
        <v>656</v>
      </c>
      <c r="D38" s="5" t="s">
        <v>461</v>
      </c>
      <c r="E38" s="5" t="s">
        <v>650</v>
      </c>
      <c r="F38" s="24">
        <f t="shared" si="0"/>
        <v>2750</v>
      </c>
      <c r="G38" s="37" t="s">
        <v>467</v>
      </c>
      <c r="I38" s="90"/>
      <c r="J38" s="90"/>
      <c r="K38" s="90"/>
      <c r="L38" s="90"/>
      <c r="M38" s="90"/>
      <c r="N38" s="90"/>
    </row>
    <row r="39" spans="2:14" s="3" customFormat="1" ht="26.25" customHeight="1">
      <c r="B39" s="38" t="s">
        <v>597</v>
      </c>
      <c r="C39" s="23" t="s">
        <v>598</v>
      </c>
      <c r="D39" s="5" t="s">
        <v>461</v>
      </c>
      <c r="E39" s="5">
        <v>60400</v>
      </c>
      <c r="F39" s="24">
        <f t="shared" si="0"/>
        <v>75500</v>
      </c>
      <c r="G39" s="37" t="s">
        <v>467</v>
      </c>
      <c r="I39" s="90"/>
      <c r="J39" s="90"/>
      <c r="K39" s="90"/>
      <c r="L39" s="90"/>
      <c r="M39" s="90"/>
      <c r="N39" s="90"/>
    </row>
    <row r="40" spans="2:14" s="3" customFormat="1" ht="65.25" customHeight="1">
      <c r="B40" s="38" t="s">
        <v>657</v>
      </c>
      <c r="C40" s="7" t="s">
        <v>658</v>
      </c>
      <c r="D40" s="5" t="s">
        <v>461</v>
      </c>
      <c r="E40" s="5" t="s">
        <v>659</v>
      </c>
      <c r="F40" s="24">
        <f t="shared" si="0"/>
        <v>9375</v>
      </c>
      <c r="G40" s="37" t="s">
        <v>467</v>
      </c>
      <c r="I40" s="90"/>
      <c r="J40" s="90"/>
      <c r="K40" s="90"/>
      <c r="L40" s="90"/>
      <c r="M40" s="90"/>
      <c r="N40" s="90"/>
    </row>
    <row r="41" spans="2:14" s="3" customFormat="1" ht="27">
      <c r="B41" s="38" t="s">
        <v>660</v>
      </c>
      <c r="C41" s="23" t="s">
        <v>661</v>
      </c>
      <c r="D41" s="5" t="s">
        <v>461</v>
      </c>
      <c r="E41" s="5" t="s">
        <v>662</v>
      </c>
      <c r="F41" s="24">
        <f t="shared" si="0"/>
        <v>1187.5</v>
      </c>
      <c r="G41" s="39"/>
      <c r="I41" s="90"/>
      <c r="J41" s="90"/>
      <c r="K41" s="90"/>
      <c r="L41" s="90"/>
      <c r="M41" s="90"/>
      <c r="N41" s="90"/>
    </row>
    <row r="42" spans="2:14" s="3" customFormat="1" ht="21" customHeight="1" thickBot="1">
      <c r="B42" s="300" t="s">
        <v>663</v>
      </c>
      <c r="C42" s="301"/>
      <c r="D42" s="301"/>
      <c r="E42" s="301"/>
      <c r="F42" s="301"/>
      <c r="G42" s="302"/>
      <c r="I42" s="90"/>
      <c r="J42" s="90"/>
      <c r="K42" s="90"/>
      <c r="L42" s="90"/>
      <c r="M42" s="90"/>
      <c r="N42" s="90"/>
    </row>
    <row r="43" spans="2:14" s="3" customFormat="1" ht="12.75" thickBot="1">
      <c r="B43" s="22" t="s">
        <v>664</v>
      </c>
      <c r="C43" s="1"/>
      <c r="D43" s="2"/>
      <c r="E43" s="2"/>
      <c r="F43" s="2"/>
      <c r="G43" s="2"/>
      <c r="I43" s="90"/>
      <c r="J43" s="90"/>
      <c r="K43" s="90"/>
      <c r="L43" s="90"/>
      <c r="M43" s="90"/>
      <c r="N43" s="90"/>
    </row>
    <row r="44" spans="2:14" s="3" customFormat="1" ht="14.25" customHeight="1">
      <c r="B44" s="220" t="s">
        <v>452</v>
      </c>
      <c r="C44" s="222" t="s">
        <v>453</v>
      </c>
      <c r="D44" s="222" t="s">
        <v>454</v>
      </c>
      <c r="E44" s="222" t="s">
        <v>455</v>
      </c>
      <c r="F44" s="222"/>
      <c r="G44" s="224" t="s">
        <v>456</v>
      </c>
      <c r="I44" s="90"/>
      <c r="J44" s="90"/>
      <c r="K44" s="90"/>
      <c r="L44" s="90"/>
      <c r="M44" s="90"/>
      <c r="N44" s="90"/>
    </row>
    <row r="45" spans="2:14" s="3" customFormat="1" ht="12">
      <c r="B45" s="221"/>
      <c r="C45" s="223"/>
      <c r="D45" s="223"/>
      <c r="E45" s="6" t="s">
        <v>457</v>
      </c>
      <c r="F45" s="6" t="s">
        <v>458</v>
      </c>
      <c r="G45" s="225"/>
      <c r="I45" s="90"/>
      <c r="J45" s="90"/>
      <c r="K45" s="90"/>
      <c r="L45" s="90"/>
      <c r="M45" s="90"/>
      <c r="N45" s="90"/>
    </row>
    <row r="46" spans="2:14" s="3" customFormat="1" ht="44.25" customHeight="1">
      <c r="B46" s="330" t="s">
        <v>665</v>
      </c>
      <c r="C46" s="331"/>
      <c r="D46" s="331"/>
      <c r="E46" s="331"/>
      <c r="F46" s="331"/>
      <c r="G46" s="332"/>
      <c r="I46" s="90"/>
      <c r="J46" s="90"/>
      <c r="K46" s="90"/>
      <c r="L46" s="90"/>
      <c r="M46" s="90"/>
      <c r="N46" s="90"/>
    </row>
    <row r="47" spans="2:14" s="3" customFormat="1" ht="27">
      <c r="B47" s="38" t="s">
        <v>666</v>
      </c>
      <c r="C47" s="23" t="s">
        <v>60</v>
      </c>
      <c r="D47" s="5" t="s">
        <v>462</v>
      </c>
      <c r="E47" s="5">
        <v>21500</v>
      </c>
      <c r="F47" s="5" t="s">
        <v>667</v>
      </c>
      <c r="G47" s="37"/>
      <c r="I47" s="90"/>
      <c r="J47" s="90"/>
      <c r="K47" s="90"/>
      <c r="L47" s="90"/>
      <c r="M47" s="90"/>
      <c r="N47" s="90"/>
    </row>
    <row r="48" spans="2:14" s="3" customFormat="1" ht="18">
      <c r="B48" s="38" t="s">
        <v>668</v>
      </c>
      <c r="C48" s="23" t="s">
        <v>669</v>
      </c>
      <c r="D48" s="5" t="s">
        <v>462</v>
      </c>
      <c r="E48" s="5">
        <v>21500</v>
      </c>
      <c r="F48" s="5">
        <f aca="true" t="shared" si="1" ref="F48:F58">E48*1.25</f>
        <v>26875</v>
      </c>
      <c r="G48" s="39"/>
      <c r="I48" s="90"/>
      <c r="J48" s="90"/>
      <c r="K48" s="90"/>
      <c r="L48" s="90"/>
      <c r="M48" s="90"/>
      <c r="N48" s="90"/>
    </row>
    <row r="49" spans="2:14" s="3" customFormat="1" ht="18">
      <c r="B49" s="38" t="s">
        <v>670</v>
      </c>
      <c r="C49" s="23" t="s">
        <v>671</v>
      </c>
      <c r="D49" s="5" t="s">
        <v>462</v>
      </c>
      <c r="E49" s="5" t="s">
        <v>672</v>
      </c>
      <c r="F49" s="5">
        <f t="shared" si="1"/>
        <v>14750</v>
      </c>
      <c r="G49" s="39"/>
      <c r="I49" s="90"/>
      <c r="J49" s="90"/>
      <c r="K49" s="90"/>
      <c r="L49" s="90"/>
      <c r="M49" s="90"/>
      <c r="N49" s="90"/>
    </row>
    <row r="50" spans="2:14" s="3" customFormat="1" ht="18">
      <c r="B50" s="38" t="s">
        <v>673</v>
      </c>
      <c r="C50" s="23" t="s">
        <v>674</v>
      </c>
      <c r="D50" s="5" t="s">
        <v>462</v>
      </c>
      <c r="E50" s="5" t="s">
        <v>675</v>
      </c>
      <c r="F50" s="5">
        <f t="shared" si="1"/>
        <v>22500</v>
      </c>
      <c r="G50" s="39"/>
      <c r="I50" s="90"/>
      <c r="J50" s="90"/>
      <c r="K50" s="90"/>
      <c r="L50" s="90"/>
      <c r="M50" s="90"/>
      <c r="N50" s="90"/>
    </row>
    <row r="51" spans="2:14" s="3" customFormat="1" ht="18">
      <c r="B51" s="38" t="s">
        <v>676</v>
      </c>
      <c r="C51" s="23" t="s">
        <v>677</v>
      </c>
      <c r="D51" s="5" t="s">
        <v>462</v>
      </c>
      <c r="E51" s="5" t="s">
        <v>678</v>
      </c>
      <c r="F51" s="5">
        <f t="shared" si="1"/>
        <v>12875</v>
      </c>
      <c r="G51" s="39"/>
      <c r="I51" s="90"/>
      <c r="J51" s="90"/>
      <c r="K51" s="90"/>
      <c r="L51" s="90"/>
      <c r="M51" s="90"/>
      <c r="N51" s="90"/>
    </row>
    <row r="52" spans="2:14" s="3" customFormat="1" ht="18">
      <c r="B52" s="38" t="s">
        <v>679</v>
      </c>
      <c r="C52" s="23" t="s">
        <v>680</v>
      </c>
      <c r="D52" s="5" t="s">
        <v>462</v>
      </c>
      <c r="E52" s="5" t="s">
        <v>681</v>
      </c>
      <c r="F52" s="5">
        <f t="shared" si="1"/>
        <v>31375</v>
      </c>
      <c r="G52" s="39"/>
      <c r="I52" s="90"/>
      <c r="J52" s="90"/>
      <c r="K52" s="90"/>
      <c r="L52" s="90"/>
      <c r="M52" s="90"/>
      <c r="N52" s="90"/>
    </row>
    <row r="53" spans="2:14" s="3" customFormat="1" ht="18">
      <c r="B53" s="38" t="s">
        <v>682</v>
      </c>
      <c r="C53" s="23" t="s">
        <v>683</v>
      </c>
      <c r="D53" s="5" t="s">
        <v>462</v>
      </c>
      <c r="E53" s="5" t="s">
        <v>684</v>
      </c>
      <c r="F53" s="5">
        <f t="shared" si="1"/>
        <v>18375</v>
      </c>
      <c r="G53" s="39"/>
      <c r="I53" s="90"/>
      <c r="J53" s="90"/>
      <c r="K53" s="90"/>
      <c r="L53" s="90"/>
      <c r="M53" s="90"/>
      <c r="N53" s="90"/>
    </row>
    <row r="54" spans="2:14" s="3" customFormat="1" ht="12">
      <c r="B54" s="38" t="s">
        <v>685</v>
      </c>
      <c r="C54" s="23" t="s">
        <v>686</v>
      </c>
      <c r="D54" s="5" t="s">
        <v>462</v>
      </c>
      <c r="E54" s="5" t="s">
        <v>687</v>
      </c>
      <c r="F54" s="5">
        <f t="shared" si="1"/>
        <v>6750</v>
      </c>
      <c r="G54" s="39"/>
      <c r="I54" s="90"/>
      <c r="J54" s="90"/>
      <c r="K54" s="90"/>
      <c r="L54" s="90"/>
      <c r="M54" s="90"/>
      <c r="N54" s="90"/>
    </row>
    <row r="55" spans="2:14" s="3" customFormat="1" ht="27">
      <c r="B55" s="38" t="s">
        <v>688</v>
      </c>
      <c r="C55" s="23" t="s">
        <v>689</v>
      </c>
      <c r="D55" s="5" t="s">
        <v>462</v>
      </c>
      <c r="E55" s="5" t="s">
        <v>690</v>
      </c>
      <c r="F55" s="5">
        <f t="shared" si="1"/>
        <v>5375</v>
      </c>
      <c r="G55" s="39"/>
      <c r="I55" s="90"/>
      <c r="J55" s="90"/>
      <c r="K55" s="90"/>
      <c r="L55" s="90"/>
      <c r="M55" s="90"/>
      <c r="N55" s="90"/>
    </row>
    <row r="56" spans="2:14" s="3" customFormat="1" ht="27">
      <c r="B56" s="38" t="s">
        <v>691</v>
      </c>
      <c r="C56" s="23" t="s">
        <v>692</v>
      </c>
      <c r="D56" s="5" t="s">
        <v>462</v>
      </c>
      <c r="E56" s="5" t="s">
        <v>693</v>
      </c>
      <c r="F56" s="24">
        <f t="shared" si="1"/>
        <v>21187.5</v>
      </c>
      <c r="G56" s="39"/>
      <c r="I56" s="90"/>
      <c r="J56" s="90"/>
      <c r="K56" s="90"/>
      <c r="L56" s="90"/>
      <c r="M56" s="90"/>
      <c r="N56" s="90"/>
    </row>
    <row r="57" spans="2:14" s="3" customFormat="1" ht="18">
      <c r="B57" s="38" t="s">
        <v>694</v>
      </c>
      <c r="C57" s="23" t="s">
        <v>695</v>
      </c>
      <c r="D57" s="5" t="s">
        <v>462</v>
      </c>
      <c r="E57" s="5" t="s">
        <v>696</v>
      </c>
      <c r="F57" s="5">
        <f t="shared" si="1"/>
        <v>8625</v>
      </c>
      <c r="G57" s="39"/>
      <c r="I57" s="90"/>
      <c r="J57" s="90"/>
      <c r="K57" s="90"/>
      <c r="L57" s="90"/>
      <c r="M57" s="90"/>
      <c r="N57" s="90"/>
    </row>
    <row r="58" spans="2:14" s="3" customFormat="1" ht="36">
      <c r="B58" s="38" t="s">
        <v>697</v>
      </c>
      <c r="C58" s="23" t="s">
        <v>698</v>
      </c>
      <c r="D58" s="5" t="s">
        <v>462</v>
      </c>
      <c r="E58" s="5" t="s">
        <v>699</v>
      </c>
      <c r="F58" s="5">
        <f t="shared" si="1"/>
        <v>28750</v>
      </c>
      <c r="G58" s="39"/>
      <c r="I58" s="90"/>
      <c r="J58" s="90"/>
      <c r="K58" s="90"/>
      <c r="L58" s="90"/>
      <c r="M58" s="90"/>
      <c r="N58" s="90"/>
    </row>
    <row r="59" spans="2:14" s="3" customFormat="1" ht="21" customHeight="1" thickBot="1">
      <c r="B59" s="333" t="s">
        <v>700</v>
      </c>
      <c r="C59" s="334"/>
      <c r="D59" s="334"/>
      <c r="E59" s="334"/>
      <c r="F59" s="334"/>
      <c r="G59" s="335"/>
      <c r="I59" s="90"/>
      <c r="J59" s="90"/>
      <c r="K59" s="90"/>
      <c r="L59" s="90"/>
      <c r="M59" s="90"/>
      <c r="N59" s="90"/>
    </row>
    <row r="60" spans="2:14" s="3" customFormat="1" ht="12.75" thickBot="1">
      <c r="B60" s="336" t="s">
        <v>701</v>
      </c>
      <c r="C60" s="336"/>
      <c r="D60" s="336"/>
      <c r="E60" s="336"/>
      <c r="F60" s="336"/>
      <c r="G60" s="336"/>
      <c r="I60" s="90"/>
      <c r="J60" s="90"/>
      <c r="K60" s="90"/>
      <c r="L60" s="90"/>
      <c r="M60" s="90"/>
      <c r="N60" s="90"/>
    </row>
    <row r="61" spans="2:14" s="3" customFormat="1" ht="15" customHeight="1">
      <c r="B61" s="220" t="s">
        <v>452</v>
      </c>
      <c r="C61" s="222" t="s">
        <v>453</v>
      </c>
      <c r="D61" s="222" t="s">
        <v>454</v>
      </c>
      <c r="E61" s="222" t="s">
        <v>455</v>
      </c>
      <c r="F61" s="222"/>
      <c r="G61" s="224" t="s">
        <v>456</v>
      </c>
      <c r="I61" s="90"/>
      <c r="J61" s="90"/>
      <c r="K61" s="90"/>
      <c r="L61" s="90"/>
      <c r="M61" s="90"/>
      <c r="N61" s="90"/>
    </row>
    <row r="62" spans="2:14" s="3" customFormat="1" ht="12">
      <c r="B62" s="221"/>
      <c r="C62" s="223"/>
      <c r="D62" s="223"/>
      <c r="E62" s="6" t="s">
        <v>457</v>
      </c>
      <c r="F62" s="6" t="s">
        <v>458</v>
      </c>
      <c r="G62" s="225"/>
      <c r="I62" s="90"/>
      <c r="J62" s="90"/>
      <c r="K62" s="90"/>
      <c r="L62" s="90"/>
      <c r="M62" s="90"/>
      <c r="N62" s="90"/>
    </row>
    <row r="63" spans="2:14" s="3" customFormat="1" ht="36">
      <c r="B63" s="38" t="s">
        <v>702</v>
      </c>
      <c r="C63" s="23" t="s">
        <v>705</v>
      </c>
      <c r="D63" s="5" t="s">
        <v>462</v>
      </c>
      <c r="E63" s="5" t="s">
        <v>706</v>
      </c>
      <c r="F63" s="5">
        <f>E63*1.25</f>
        <v>91500</v>
      </c>
      <c r="G63" s="39"/>
      <c r="I63" s="90"/>
      <c r="J63" s="90"/>
      <c r="K63" s="90"/>
      <c r="L63" s="90"/>
      <c r="M63" s="90"/>
      <c r="N63" s="90"/>
    </row>
    <row r="64" spans="2:14" s="3" customFormat="1" ht="18">
      <c r="B64" s="38" t="s">
        <v>707</v>
      </c>
      <c r="C64" s="23" t="s">
        <v>708</v>
      </c>
      <c r="D64" s="5" t="s">
        <v>462</v>
      </c>
      <c r="E64" s="5" t="s">
        <v>709</v>
      </c>
      <c r="F64" s="5">
        <f>E64*1.25</f>
        <v>18625</v>
      </c>
      <c r="G64" s="37" t="s">
        <v>467</v>
      </c>
      <c r="I64" s="90"/>
      <c r="J64" s="90"/>
      <c r="K64" s="90"/>
      <c r="L64" s="90"/>
      <c r="M64" s="90"/>
      <c r="N64" s="90"/>
    </row>
    <row r="65" spans="2:14" s="3" customFormat="1" ht="25.5" customHeight="1">
      <c r="B65" s="38" t="s">
        <v>710</v>
      </c>
      <c r="C65" s="23" t="s">
        <v>711</v>
      </c>
      <c r="D65" s="5" t="s">
        <v>462</v>
      </c>
      <c r="E65" s="5" t="s">
        <v>712</v>
      </c>
      <c r="F65" s="5">
        <f>E65*1.25</f>
        <v>22375</v>
      </c>
      <c r="G65" s="37" t="s">
        <v>467</v>
      </c>
      <c r="I65" s="90"/>
      <c r="J65" s="90"/>
      <c r="K65" s="90"/>
      <c r="L65" s="90"/>
      <c r="M65" s="90"/>
      <c r="N65" s="90"/>
    </row>
    <row r="66" spans="2:14" s="3" customFormat="1" ht="18">
      <c r="B66" s="38" t="s">
        <v>713</v>
      </c>
      <c r="C66" s="23" t="s">
        <v>714</v>
      </c>
      <c r="D66" s="5" t="s">
        <v>462</v>
      </c>
      <c r="E66" s="5" t="s">
        <v>715</v>
      </c>
      <c r="F66" s="5">
        <f>E66*1.25</f>
        <v>6500</v>
      </c>
      <c r="G66" s="39"/>
      <c r="I66" s="90"/>
      <c r="J66" s="90"/>
      <c r="K66" s="90"/>
      <c r="L66" s="90"/>
      <c r="M66" s="90"/>
      <c r="N66" s="90"/>
    </row>
    <row r="67" spans="2:14" s="3" customFormat="1" ht="12.75" thickBot="1">
      <c r="B67" s="44" t="s">
        <v>716</v>
      </c>
      <c r="C67" s="50" t="s">
        <v>717</v>
      </c>
      <c r="D67" s="41" t="s">
        <v>462</v>
      </c>
      <c r="E67" s="41" t="s">
        <v>718</v>
      </c>
      <c r="F67" s="41">
        <f>E67*1.25</f>
        <v>6625</v>
      </c>
      <c r="G67" s="47" t="s">
        <v>467</v>
      </c>
      <c r="I67" s="90"/>
      <c r="J67" s="90"/>
      <c r="K67" s="90"/>
      <c r="L67" s="90"/>
      <c r="M67" s="90"/>
      <c r="N67" s="90"/>
    </row>
    <row r="68" spans="2:14" s="3" customFormat="1" ht="12.75" thickBot="1">
      <c r="B68" s="299" t="s">
        <v>36</v>
      </c>
      <c r="C68" s="299"/>
      <c r="D68" s="299"/>
      <c r="E68" s="299"/>
      <c r="F68" s="299"/>
      <c r="G68" s="299"/>
      <c r="I68" s="90"/>
      <c r="J68" s="90"/>
      <c r="K68" s="90"/>
      <c r="L68" s="90"/>
      <c r="M68" s="90"/>
      <c r="N68" s="90"/>
    </row>
    <row r="69" spans="2:14" s="3" customFormat="1" ht="16.5" customHeight="1">
      <c r="B69" s="220" t="s">
        <v>452</v>
      </c>
      <c r="C69" s="222" t="s">
        <v>453</v>
      </c>
      <c r="D69" s="222" t="s">
        <v>454</v>
      </c>
      <c r="E69" s="222" t="s">
        <v>455</v>
      </c>
      <c r="F69" s="222"/>
      <c r="G69" s="224" t="s">
        <v>456</v>
      </c>
      <c r="I69" s="90"/>
      <c r="J69" s="90"/>
      <c r="K69" s="90"/>
      <c r="L69" s="90"/>
      <c r="M69" s="90"/>
      <c r="N69" s="90"/>
    </row>
    <row r="70" spans="2:14" s="3" customFormat="1" ht="12">
      <c r="B70" s="221"/>
      <c r="C70" s="223"/>
      <c r="D70" s="223"/>
      <c r="E70" s="6" t="s">
        <v>457</v>
      </c>
      <c r="F70" s="6" t="s">
        <v>458</v>
      </c>
      <c r="G70" s="225"/>
      <c r="I70" s="90"/>
      <c r="J70" s="90"/>
      <c r="K70" s="90"/>
      <c r="L70" s="90"/>
      <c r="M70" s="90"/>
      <c r="N70" s="90"/>
    </row>
    <row r="71" spans="2:14" s="3" customFormat="1" ht="27">
      <c r="B71" s="38" t="s">
        <v>37</v>
      </c>
      <c r="C71" s="23" t="s">
        <v>38</v>
      </c>
      <c r="D71" s="5" t="s">
        <v>462</v>
      </c>
      <c r="E71" s="5" t="s">
        <v>39</v>
      </c>
      <c r="F71" s="24">
        <f>E71*1.25</f>
        <v>36225</v>
      </c>
      <c r="G71" s="39"/>
      <c r="I71" s="90"/>
      <c r="J71" s="90"/>
      <c r="K71" s="90"/>
      <c r="L71" s="90"/>
      <c r="M71" s="90"/>
      <c r="N71" s="90"/>
    </row>
    <row r="72" spans="2:14" s="3" customFormat="1" ht="12">
      <c r="B72" s="38" t="s">
        <v>40</v>
      </c>
      <c r="C72" s="23" t="s">
        <v>41</v>
      </c>
      <c r="D72" s="5" t="s">
        <v>462</v>
      </c>
      <c r="E72" s="5" t="s">
        <v>42</v>
      </c>
      <c r="F72" s="5" t="s">
        <v>43</v>
      </c>
      <c r="G72" s="39"/>
      <c r="I72" s="90"/>
      <c r="J72" s="90"/>
      <c r="K72" s="90"/>
      <c r="L72" s="90"/>
      <c r="M72" s="90"/>
      <c r="N72" s="90"/>
    </row>
    <row r="73" spans="2:14" s="3" customFormat="1" ht="12.75" thickBot="1">
      <c r="B73" s="44" t="s">
        <v>44</v>
      </c>
      <c r="C73" s="50" t="s">
        <v>45</v>
      </c>
      <c r="D73" s="41" t="s">
        <v>462</v>
      </c>
      <c r="E73" s="41" t="s">
        <v>481</v>
      </c>
      <c r="F73" s="41" t="s">
        <v>46</v>
      </c>
      <c r="G73" s="46"/>
      <c r="I73" s="90"/>
      <c r="J73" s="90"/>
      <c r="K73" s="90"/>
      <c r="L73" s="90"/>
      <c r="M73" s="90"/>
      <c r="N73" s="90"/>
    </row>
    <row r="74" spans="2:14" s="3" customFormat="1" ht="12">
      <c r="B74" s="299" t="s">
        <v>33</v>
      </c>
      <c r="C74" s="299"/>
      <c r="D74" s="299"/>
      <c r="E74" s="299"/>
      <c r="F74" s="299"/>
      <c r="G74" s="299"/>
      <c r="I74" s="90"/>
      <c r="J74" s="90"/>
      <c r="K74" s="90"/>
      <c r="L74" s="90"/>
      <c r="M74" s="90"/>
      <c r="N74" s="90"/>
    </row>
    <row r="75" spans="2:14" s="3" customFormat="1" ht="12.75" thickBot="1">
      <c r="B75" s="299" t="s">
        <v>32</v>
      </c>
      <c r="C75" s="299"/>
      <c r="D75" s="299"/>
      <c r="E75" s="299"/>
      <c r="F75" s="299"/>
      <c r="G75" s="299"/>
      <c r="I75" s="90"/>
      <c r="J75" s="90"/>
      <c r="K75" s="90"/>
      <c r="L75" s="90"/>
      <c r="M75" s="90"/>
      <c r="N75" s="90"/>
    </row>
    <row r="76" spans="2:14" s="3" customFormat="1" ht="22.5" customHeight="1">
      <c r="B76" s="51" t="s">
        <v>47</v>
      </c>
      <c r="C76" s="54" t="s">
        <v>601</v>
      </c>
      <c r="D76" s="35" t="s">
        <v>462</v>
      </c>
      <c r="E76" s="35">
        <v>46500</v>
      </c>
      <c r="F76" s="35">
        <f>E76*1.25</f>
        <v>58125</v>
      </c>
      <c r="G76" s="56"/>
      <c r="I76" s="90"/>
      <c r="J76" s="90"/>
      <c r="K76" s="90"/>
      <c r="L76" s="90"/>
      <c r="M76" s="90"/>
      <c r="N76" s="90"/>
    </row>
    <row r="77" spans="2:14" s="3" customFormat="1" ht="30.75" customHeight="1">
      <c r="B77" s="38" t="s">
        <v>602</v>
      </c>
      <c r="C77" s="23" t="s">
        <v>1089</v>
      </c>
      <c r="D77" s="5" t="s">
        <v>461</v>
      </c>
      <c r="E77" s="5">
        <v>48000</v>
      </c>
      <c r="F77" s="5">
        <f>E77*1.15</f>
        <v>55199.99999999999</v>
      </c>
      <c r="G77" s="39"/>
      <c r="I77" s="90"/>
      <c r="J77" s="90"/>
      <c r="K77" s="90"/>
      <c r="L77" s="90"/>
      <c r="M77" s="90"/>
      <c r="N77" s="90"/>
    </row>
    <row r="78" spans="2:14" s="3" customFormat="1" ht="18">
      <c r="B78" s="38" t="s">
        <v>1090</v>
      </c>
      <c r="C78" s="23" t="s">
        <v>1091</v>
      </c>
      <c r="D78" s="5" t="s">
        <v>462</v>
      </c>
      <c r="E78" s="5" t="s">
        <v>1092</v>
      </c>
      <c r="F78" s="5">
        <f>E78*1.25</f>
        <v>4625</v>
      </c>
      <c r="G78" s="39"/>
      <c r="I78" s="90"/>
      <c r="J78" s="90"/>
      <c r="K78" s="90"/>
      <c r="L78" s="90"/>
      <c r="M78" s="90"/>
      <c r="N78" s="90"/>
    </row>
    <row r="79" spans="2:14" s="3" customFormat="1" ht="18">
      <c r="B79" s="38" t="s">
        <v>1093</v>
      </c>
      <c r="C79" s="23" t="s">
        <v>1094</v>
      </c>
      <c r="D79" s="5" t="s">
        <v>462</v>
      </c>
      <c r="E79" s="5" t="s">
        <v>647</v>
      </c>
      <c r="F79" s="24">
        <f>E79*1.25</f>
        <v>4062.5</v>
      </c>
      <c r="G79" s="39"/>
      <c r="I79" s="90"/>
      <c r="J79" s="90"/>
      <c r="K79" s="90"/>
      <c r="L79" s="90"/>
      <c r="M79" s="90"/>
      <c r="N79" s="90"/>
    </row>
    <row r="80" spans="2:14" s="3" customFormat="1" ht="18">
      <c r="B80" s="38" t="s">
        <v>1095</v>
      </c>
      <c r="C80" s="23" t="s">
        <v>1096</v>
      </c>
      <c r="D80" s="5" t="s">
        <v>462</v>
      </c>
      <c r="E80" s="5" t="s">
        <v>1097</v>
      </c>
      <c r="F80" s="24">
        <f>E80*1.25</f>
        <v>5062.5</v>
      </c>
      <c r="G80" s="39" t="s">
        <v>467</v>
      </c>
      <c r="I80" s="90"/>
      <c r="J80" s="90"/>
      <c r="K80" s="90"/>
      <c r="L80" s="90"/>
      <c r="M80" s="90"/>
      <c r="N80" s="90"/>
    </row>
    <row r="81" spans="2:14" s="3" customFormat="1" ht="18">
      <c r="B81" s="38" t="s">
        <v>1098</v>
      </c>
      <c r="C81" s="23" t="s">
        <v>1099</v>
      </c>
      <c r="D81" s="5" t="s">
        <v>462</v>
      </c>
      <c r="E81" s="5" t="s">
        <v>1100</v>
      </c>
      <c r="F81" s="5">
        <f>E81*1.25</f>
        <v>8375</v>
      </c>
      <c r="G81" s="39"/>
      <c r="I81" s="90"/>
      <c r="J81" s="90"/>
      <c r="K81" s="90"/>
      <c r="L81" s="90"/>
      <c r="M81" s="90"/>
      <c r="N81" s="90"/>
    </row>
    <row r="82" spans="2:14" s="3" customFormat="1" ht="45">
      <c r="B82" s="38" t="s">
        <v>1101</v>
      </c>
      <c r="C82" s="23" t="s">
        <v>1102</v>
      </c>
      <c r="D82" s="5" t="s">
        <v>462</v>
      </c>
      <c r="E82" s="5" t="s">
        <v>481</v>
      </c>
      <c r="F82" s="5" t="s">
        <v>1103</v>
      </c>
      <c r="G82" s="39"/>
      <c r="I82" s="90"/>
      <c r="J82" s="90"/>
      <c r="K82" s="90"/>
      <c r="L82" s="90"/>
      <c r="M82" s="90"/>
      <c r="N82" s="90"/>
    </row>
    <row r="83" spans="2:14" s="3" customFormat="1" ht="36">
      <c r="B83" s="38" t="s">
        <v>1104</v>
      </c>
      <c r="C83" s="23" t="s">
        <v>1105</v>
      </c>
      <c r="D83" s="5" t="s">
        <v>462</v>
      </c>
      <c r="E83" s="5" t="s">
        <v>1106</v>
      </c>
      <c r="F83" s="24">
        <f>E83*1.25</f>
        <v>36562.5</v>
      </c>
      <c r="G83" s="39" t="s">
        <v>467</v>
      </c>
      <c r="I83" s="90"/>
      <c r="J83" s="90"/>
      <c r="K83" s="90"/>
      <c r="L83" s="90"/>
      <c r="M83" s="90"/>
      <c r="N83" s="90"/>
    </row>
    <row r="84" spans="2:14" s="3" customFormat="1" ht="36">
      <c r="B84" s="38" t="s">
        <v>1107</v>
      </c>
      <c r="C84" s="23" t="s">
        <v>1108</v>
      </c>
      <c r="D84" s="5" t="s">
        <v>462</v>
      </c>
      <c r="E84" s="5" t="s">
        <v>1109</v>
      </c>
      <c r="F84" s="24">
        <f aca="true" t="shared" si="2" ref="F84:F92">E84*1.25</f>
        <v>36062.5</v>
      </c>
      <c r="G84" s="39" t="s">
        <v>467</v>
      </c>
      <c r="I84" s="90"/>
      <c r="J84" s="90"/>
      <c r="K84" s="90"/>
      <c r="L84" s="90"/>
      <c r="M84" s="90"/>
      <c r="N84" s="90"/>
    </row>
    <row r="85" spans="2:14" s="3" customFormat="1" ht="12">
      <c r="B85" s="38" t="s">
        <v>1110</v>
      </c>
      <c r="C85" s="23" t="s">
        <v>1111</v>
      </c>
      <c r="D85" s="5" t="s">
        <v>462</v>
      </c>
      <c r="E85" s="5" t="s">
        <v>1112</v>
      </c>
      <c r="F85" s="24">
        <f t="shared" si="2"/>
        <v>4825</v>
      </c>
      <c r="G85" s="39" t="s">
        <v>467</v>
      </c>
      <c r="I85" s="90"/>
      <c r="J85" s="90"/>
      <c r="K85" s="90"/>
      <c r="L85" s="90"/>
      <c r="M85" s="90"/>
      <c r="N85" s="90"/>
    </row>
    <row r="86" spans="2:14" s="3" customFormat="1" ht="18">
      <c r="B86" s="38" t="s">
        <v>1113</v>
      </c>
      <c r="C86" s="23" t="s">
        <v>1114</v>
      </c>
      <c r="D86" s="5" t="s">
        <v>462</v>
      </c>
      <c r="E86" s="5" t="s">
        <v>1115</v>
      </c>
      <c r="F86" s="24">
        <f t="shared" si="2"/>
        <v>3962.5</v>
      </c>
      <c r="G86" s="39"/>
      <c r="I86" s="90"/>
      <c r="J86" s="90"/>
      <c r="K86" s="90"/>
      <c r="L86" s="90"/>
      <c r="M86" s="90"/>
      <c r="N86" s="90"/>
    </row>
    <row r="87" spans="2:14" s="3" customFormat="1" ht="18">
      <c r="B87" s="38" t="s">
        <v>1116</v>
      </c>
      <c r="C87" s="23" t="s">
        <v>1117</v>
      </c>
      <c r="D87" s="5" t="s">
        <v>461</v>
      </c>
      <c r="E87" s="5">
        <v>5350</v>
      </c>
      <c r="F87" s="24">
        <f t="shared" si="2"/>
        <v>6687.5</v>
      </c>
      <c r="G87" s="39"/>
      <c r="I87" s="90"/>
      <c r="J87" s="90"/>
      <c r="K87" s="90"/>
      <c r="L87" s="90"/>
      <c r="M87" s="90"/>
      <c r="N87" s="90"/>
    </row>
    <row r="88" spans="2:14" s="3" customFormat="1" ht="27">
      <c r="B88" s="38" t="s">
        <v>1118</v>
      </c>
      <c r="C88" s="23" t="s">
        <v>1119</v>
      </c>
      <c r="D88" s="5" t="s">
        <v>462</v>
      </c>
      <c r="E88" s="5">
        <v>9850</v>
      </c>
      <c r="F88" s="24">
        <f t="shared" si="2"/>
        <v>12312.5</v>
      </c>
      <c r="G88" s="39"/>
      <c r="I88" s="90"/>
      <c r="J88" s="90"/>
      <c r="K88" s="90"/>
      <c r="L88" s="90"/>
      <c r="M88" s="90"/>
      <c r="N88" s="90"/>
    </row>
    <row r="89" spans="2:14" s="3" customFormat="1" ht="18">
      <c r="B89" s="38" t="s">
        <v>1120</v>
      </c>
      <c r="C89" s="23" t="s">
        <v>1121</v>
      </c>
      <c r="D89" s="5" t="s">
        <v>462</v>
      </c>
      <c r="E89" s="5" t="s">
        <v>1122</v>
      </c>
      <c r="F89" s="24">
        <f t="shared" si="2"/>
        <v>24250</v>
      </c>
      <c r="G89" s="39"/>
      <c r="I89" s="90"/>
      <c r="J89" s="90"/>
      <c r="K89" s="90"/>
      <c r="L89" s="90"/>
      <c r="M89" s="90"/>
      <c r="N89" s="90"/>
    </row>
    <row r="90" spans="2:14" s="3" customFormat="1" ht="18">
      <c r="B90" s="38" t="s">
        <v>1124</v>
      </c>
      <c r="C90" s="23" t="s">
        <v>1125</v>
      </c>
      <c r="D90" s="5" t="s">
        <v>461</v>
      </c>
      <c r="E90" s="5">
        <v>7200</v>
      </c>
      <c r="F90" s="24">
        <f t="shared" si="2"/>
        <v>9000</v>
      </c>
      <c r="G90" s="39"/>
      <c r="I90" s="90"/>
      <c r="J90" s="90"/>
      <c r="K90" s="90"/>
      <c r="L90" s="90"/>
      <c r="M90" s="90"/>
      <c r="N90" s="90"/>
    </row>
    <row r="91" spans="2:14" s="3" customFormat="1" ht="33" customHeight="1">
      <c r="B91" s="38" t="s">
        <v>1127</v>
      </c>
      <c r="C91" s="23" t="s">
        <v>1128</v>
      </c>
      <c r="D91" s="5" t="s">
        <v>462</v>
      </c>
      <c r="E91" s="5" t="s">
        <v>1129</v>
      </c>
      <c r="F91" s="24">
        <f t="shared" si="2"/>
        <v>6875</v>
      </c>
      <c r="G91" s="39" t="s">
        <v>467</v>
      </c>
      <c r="I91" s="90"/>
      <c r="J91" s="90"/>
      <c r="K91" s="90"/>
      <c r="L91" s="90"/>
      <c r="M91" s="90"/>
      <c r="N91" s="90"/>
    </row>
    <row r="92" spans="2:14" s="3" customFormat="1" ht="24" customHeight="1">
      <c r="B92" s="60" t="s">
        <v>1130</v>
      </c>
      <c r="C92" s="28"/>
      <c r="D92" s="5" t="s">
        <v>461</v>
      </c>
      <c r="E92" s="5" t="s">
        <v>1131</v>
      </c>
      <c r="F92" s="24">
        <f t="shared" si="2"/>
        <v>21375</v>
      </c>
      <c r="G92" s="39"/>
      <c r="I92" s="90"/>
      <c r="J92" s="90"/>
      <c r="K92" s="90"/>
      <c r="L92" s="90"/>
      <c r="M92" s="90"/>
      <c r="N92" s="90"/>
    </row>
    <row r="93" spans="2:14" s="3" customFormat="1" ht="21.75" customHeight="1">
      <c r="B93" s="324" t="s">
        <v>1132</v>
      </c>
      <c r="C93" s="325"/>
      <c r="D93" s="325"/>
      <c r="E93" s="325"/>
      <c r="F93" s="325"/>
      <c r="G93" s="326"/>
      <c r="I93" s="90"/>
      <c r="J93" s="90"/>
      <c r="K93" s="90"/>
      <c r="L93" s="90"/>
      <c r="M93" s="90"/>
      <c r="N93" s="90"/>
    </row>
    <row r="94" spans="2:14" s="3" customFormat="1" ht="52.5" customHeight="1">
      <c r="B94" s="38" t="s">
        <v>1133</v>
      </c>
      <c r="C94" s="29" t="s">
        <v>530</v>
      </c>
      <c r="D94" s="5" t="s">
        <v>461</v>
      </c>
      <c r="E94" s="5">
        <v>43500</v>
      </c>
      <c r="F94" s="5">
        <f>E94*1.25</f>
        <v>54375</v>
      </c>
      <c r="G94" s="39"/>
      <c r="I94" s="90"/>
      <c r="J94" s="90"/>
      <c r="K94" s="90"/>
      <c r="L94" s="90"/>
      <c r="M94" s="90"/>
      <c r="N94" s="90"/>
    </row>
    <row r="95" spans="2:14" s="3" customFormat="1" ht="42" customHeight="1">
      <c r="B95" s="38" t="s">
        <v>531</v>
      </c>
      <c r="C95" s="29" t="s">
        <v>532</v>
      </c>
      <c r="D95" s="5" t="s">
        <v>461</v>
      </c>
      <c r="E95" s="5" t="s">
        <v>533</v>
      </c>
      <c r="F95" s="5">
        <f>E95*1.25</f>
        <v>18250</v>
      </c>
      <c r="G95" s="39"/>
      <c r="I95" s="90"/>
      <c r="J95" s="90"/>
      <c r="K95" s="90"/>
      <c r="L95" s="90"/>
      <c r="M95" s="90"/>
      <c r="N95" s="90"/>
    </row>
    <row r="96" spans="2:14" s="3" customFormat="1" ht="19.5" customHeight="1">
      <c r="B96" s="38" t="s">
        <v>534</v>
      </c>
      <c r="C96" s="29" t="s">
        <v>535</v>
      </c>
      <c r="D96" s="5" t="s">
        <v>461</v>
      </c>
      <c r="E96" s="5" t="s">
        <v>536</v>
      </c>
      <c r="F96" s="24">
        <f>E96*1.25</f>
        <v>20437.5</v>
      </c>
      <c r="G96" s="39"/>
      <c r="I96" s="90"/>
      <c r="J96" s="90"/>
      <c r="K96" s="90"/>
      <c r="L96" s="90"/>
      <c r="M96" s="90"/>
      <c r="N96" s="90"/>
    </row>
    <row r="97" spans="2:14" s="3" customFormat="1" ht="24.75" customHeight="1">
      <c r="B97" s="38" t="s">
        <v>537</v>
      </c>
      <c r="C97" s="23" t="s">
        <v>538</v>
      </c>
      <c r="D97" s="5" t="s">
        <v>462</v>
      </c>
      <c r="E97" s="5" t="s">
        <v>755</v>
      </c>
      <c r="F97" s="24">
        <f>E97*1.25</f>
        <v>20937.5</v>
      </c>
      <c r="G97" s="39"/>
      <c r="I97" s="90"/>
      <c r="J97" s="90"/>
      <c r="K97" s="90"/>
      <c r="L97" s="90"/>
      <c r="M97" s="90"/>
      <c r="N97" s="90"/>
    </row>
    <row r="98" spans="2:14" s="3" customFormat="1" ht="43.5" customHeight="1" thickBot="1">
      <c r="B98" s="44" t="s">
        <v>539</v>
      </c>
      <c r="C98" s="61" t="s">
        <v>540</v>
      </c>
      <c r="D98" s="41" t="s">
        <v>462</v>
      </c>
      <c r="E98" s="41" t="s">
        <v>541</v>
      </c>
      <c r="F98" s="53">
        <f>E98*1.25</f>
        <v>12687.5</v>
      </c>
      <c r="G98" s="46"/>
      <c r="I98" s="90"/>
      <c r="J98" s="90"/>
      <c r="K98" s="90"/>
      <c r="L98" s="90"/>
      <c r="M98" s="90"/>
      <c r="N98" s="90"/>
    </row>
    <row r="99" spans="2:14" s="3" customFormat="1" ht="12.75" thickBot="1">
      <c r="B99" s="337" t="s">
        <v>1155</v>
      </c>
      <c r="C99" s="299"/>
      <c r="D99" s="299"/>
      <c r="E99" s="299"/>
      <c r="F99" s="299"/>
      <c r="G99" s="338"/>
      <c r="I99" s="90"/>
      <c r="J99" s="90"/>
      <c r="K99" s="90"/>
      <c r="L99" s="90"/>
      <c r="M99" s="90"/>
      <c r="N99" s="90"/>
    </row>
    <row r="100" spans="2:14" s="3" customFormat="1" ht="12" customHeight="1">
      <c r="B100" s="220" t="s">
        <v>452</v>
      </c>
      <c r="C100" s="222" t="s">
        <v>453</v>
      </c>
      <c r="D100" s="222" t="s">
        <v>454</v>
      </c>
      <c r="E100" s="222" t="s">
        <v>455</v>
      </c>
      <c r="F100" s="222"/>
      <c r="G100" s="224" t="s">
        <v>456</v>
      </c>
      <c r="I100" s="90"/>
      <c r="J100" s="90"/>
      <c r="K100" s="90"/>
      <c r="L100" s="90"/>
      <c r="M100" s="90"/>
      <c r="N100" s="90"/>
    </row>
    <row r="101" spans="2:14" s="3" customFormat="1" ht="12">
      <c r="B101" s="221"/>
      <c r="C101" s="223"/>
      <c r="D101" s="223"/>
      <c r="E101" s="6" t="s">
        <v>457</v>
      </c>
      <c r="F101" s="6" t="s">
        <v>458</v>
      </c>
      <c r="G101" s="225"/>
      <c r="I101" s="90"/>
      <c r="J101" s="90"/>
      <c r="K101" s="90"/>
      <c r="L101" s="90"/>
      <c r="M101" s="90"/>
      <c r="N101" s="90"/>
    </row>
    <row r="102" spans="2:14" s="3" customFormat="1" ht="18">
      <c r="B102" s="38" t="s">
        <v>1156</v>
      </c>
      <c r="C102" s="23" t="s">
        <v>1157</v>
      </c>
      <c r="D102" s="5" t="s">
        <v>462</v>
      </c>
      <c r="E102" s="5" t="s">
        <v>1158</v>
      </c>
      <c r="F102" s="24">
        <f>E102*1.15</f>
        <v>6957.499999999999</v>
      </c>
      <c r="G102" s="39"/>
      <c r="I102" s="90"/>
      <c r="J102" s="90"/>
      <c r="K102" s="90"/>
      <c r="L102" s="90"/>
      <c r="M102" s="90"/>
      <c r="N102" s="90"/>
    </row>
    <row r="103" spans="2:14" s="3" customFormat="1" ht="66" customHeight="1">
      <c r="B103" s="38" t="s">
        <v>1159</v>
      </c>
      <c r="C103" s="23" t="s">
        <v>1160</v>
      </c>
      <c r="D103" s="5" t="s">
        <v>462</v>
      </c>
      <c r="E103" s="5">
        <v>8900</v>
      </c>
      <c r="F103" s="24">
        <f aca="true" t="shared" si="3" ref="F103:F121">E103*1.15</f>
        <v>10235</v>
      </c>
      <c r="G103" s="39"/>
      <c r="I103" s="90"/>
      <c r="J103" s="90"/>
      <c r="K103" s="90"/>
      <c r="L103" s="90"/>
      <c r="M103" s="90"/>
      <c r="N103" s="90"/>
    </row>
    <row r="104" spans="2:14" s="3" customFormat="1" ht="44.25" customHeight="1">
      <c r="B104" s="58" t="s">
        <v>599</v>
      </c>
      <c r="C104" s="13" t="s">
        <v>600</v>
      </c>
      <c r="D104" s="5" t="s">
        <v>461</v>
      </c>
      <c r="E104" s="5">
        <v>8450</v>
      </c>
      <c r="F104" s="5">
        <f>E104*1.25</f>
        <v>10562.5</v>
      </c>
      <c r="G104" s="39"/>
      <c r="I104" s="138"/>
      <c r="J104" s="138"/>
      <c r="K104" s="138"/>
      <c r="L104" s="138"/>
      <c r="M104" s="138"/>
      <c r="N104" s="138"/>
    </row>
    <row r="105" spans="2:14" s="3" customFormat="1" ht="75.75" customHeight="1">
      <c r="B105" s="58" t="s">
        <v>137</v>
      </c>
      <c r="C105" s="13" t="s">
        <v>138</v>
      </c>
      <c r="D105" s="5" t="s">
        <v>461</v>
      </c>
      <c r="E105" s="5">
        <v>7400</v>
      </c>
      <c r="F105" s="5">
        <f>E105*1.25</f>
        <v>9250</v>
      </c>
      <c r="G105" s="39" t="s">
        <v>467</v>
      </c>
      <c r="I105" s="138"/>
      <c r="J105" s="138"/>
      <c r="K105" s="138"/>
      <c r="L105" s="138"/>
      <c r="M105" s="138"/>
      <c r="N105" s="138"/>
    </row>
    <row r="106" spans="2:14" s="3" customFormat="1" ht="17.25" customHeight="1">
      <c r="B106" s="58" t="s">
        <v>139</v>
      </c>
      <c r="C106" s="13" t="s">
        <v>140</v>
      </c>
      <c r="D106" s="5" t="s">
        <v>461</v>
      </c>
      <c r="E106" s="5">
        <v>380</v>
      </c>
      <c r="F106" s="5">
        <f>E106*1.25</f>
        <v>475</v>
      </c>
      <c r="G106" s="39" t="s">
        <v>467</v>
      </c>
      <c r="I106" s="138"/>
      <c r="J106" s="138"/>
      <c r="K106" s="138"/>
      <c r="L106" s="138"/>
      <c r="M106" s="138"/>
      <c r="N106" s="138"/>
    </row>
    <row r="107" spans="2:14" s="3" customFormat="1" ht="26.25" customHeight="1">
      <c r="B107" s="38" t="s">
        <v>1161</v>
      </c>
      <c r="C107" s="23" t="s">
        <v>1162</v>
      </c>
      <c r="D107" s="5" t="s">
        <v>462</v>
      </c>
      <c r="E107" s="5" t="s">
        <v>1163</v>
      </c>
      <c r="F107" s="24">
        <f t="shared" si="3"/>
        <v>2875</v>
      </c>
      <c r="G107" s="39" t="s">
        <v>467</v>
      </c>
      <c r="I107" s="90"/>
      <c r="J107" s="90"/>
      <c r="K107" s="90"/>
      <c r="L107" s="90"/>
      <c r="M107" s="90"/>
      <c r="N107" s="90"/>
    </row>
    <row r="108" spans="2:14" s="3" customFormat="1" ht="27">
      <c r="B108" s="38" t="s">
        <v>1164</v>
      </c>
      <c r="C108" s="23" t="s">
        <v>1165</v>
      </c>
      <c r="D108" s="5" t="s">
        <v>462</v>
      </c>
      <c r="E108" s="5" t="s">
        <v>1166</v>
      </c>
      <c r="F108" s="24">
        <f t="shared" si="3"/>
        <v>5175</v>
      </c>
      <c r="G108" s="39"/>
      <c r="I108" s="90"/>
      <c r="J108" s="90"/>
      <c r="K108" s="90"/>
      <c r="L108" s="90"/>
      <c r="M108" s="90"/>
      <c r="N108" s="90"/>
    </row>
    <row r="109" spans="2:14" s="3" customFormat="1" ht="12">
      <c r="B109" s="38" t="s">
        <v>1167</v>
      </c>
      <c r="C109" s="339" t="s">
        <v>1168</v>
      </c>
      <c r="D109" s="5" t="s">
        <v>462</v>
      </c>
      <c r="E109" s="5">
        <v>4600</v>
      </c>
      <c r="F109" s="24">
        <f t="shared" si="3"/>
        <v>5290</v>
      </c>
      <c r="G109" s="39"/>
      <c r="I109" s="90"/>
      <c r="J109" s="90"/>
      <c r="K109" s="90"/>
      <c r="L109" s="90"/>
      <c r="M109" s="90"/>
      <c r="N109" s="90"/>
    </row>
    <row r="110" spans="2:14" s="3" customFormat="1" ht="47.25" customHeight="1">
      <c r="B110" s="38" t="s">
        <v>1169</v>
      </c>
      <c r="C110" s="339"/>
      <c r="D110" s="5" t="s">
        <v>462</v>
      </c>
      <c r="E110" s="5">
        <v>6800</v>
      </c>
      <c r="F110" s="24">
        <f t="shared" si="3"/>
        <v>7819.999999999999</v>
      </c>
      <c r="G110" s="39" t="s">
        <v>467</v>
      </c>
      <c r="I110" s="90"/>
      <c r="J110" s="90"/>
      <c r="K110" s="90"/>
      <c r="L110" s="90"/>
      <c r="M110" s="90"/>
      <c r="N110" s="90"/>
    </row>
    <row r="111" spans="2:14" s="3" customFormat="1" ht="18">
      <c r="B111" s="38" t="s">
        <v>1175</v>
      </c>
      <c r="C111" s="23" t="s">
        <v>1176</v>
      </c>
      <c r="D111" s="5" t="s">
        <v>461</v>
      </c>
      <c r="E111" s="5" t="s">
        <v>1177</v>
      </c>
      <c r="F111" s="24">
        <f t="shared" si="3"/>
        <v>5140.5</v>
      </c>
      <c r="G111" s="39" t="s">
        <v>467</v>
      </c>
      <c r="I111" s="90"/>
      <c r="J111" s="90"/>
      <c r="K111" s="90"/>
      <c r="L111" s="90"/>
      <c r="M111" s="90"/>
      <c r="N111" s="90"/>
    </row>
    <row r="112" spans="2:14" s="3" customFormat="1" ht="27">
      <c r="B112" s="38" t="s">
        <v>1178</v>
      </c>
      <c r="C112" s="23" t="s">
        <v>1179</v>
      </c>
      <c r="D112" s="5" t="s">
        <v>462</v>
      </c>
      <c r="E112" s="5" t="s">
        <v>1177</v>
      </c>
      <c r="F112" s="24">
        <f t="shared" si="3"/>
        <v>5140.5</v>
      </c>
      <c r="G112" s="39" t="s">
        <v>467</v>
      </c>
      <c r="I112" s="90"/>
      <c r="J112" s="90"/>
      <c r="K112" s="90"/>
      <c r="L112" s="90"/>
      <c r="M112" s="90"/>
      <c r="N112" s="90"/>
    </row>
    <row r="113" spans="2:14" s="3" customFormat="1" ht="27">
      <c r="B113" s="38" t="s">
        <v>1180</v>
      </c>
      <c r="C113" s="23" t="s">
        <v>1181</v>
      </c>
      <c r="D113" s="5" t="s">
        <v>462</v>
      </c>
      <c r="E113" s="5" t="s">
        <v>1182</v>
      </c>
      <c r="F113" s="24">
        <f t="shared" si="3"/>
        <v>14834.999999999998</v>
      </c>
      <c r="G113" s="39" t="s">
        <v>467</v>
      </c>
      <c r="I113" s="90"/>
      <c r="J113" s="90"/>
      <c r="K113" s="90"/>
      <c r="L113" s="90"/>
      <c r="M113" s="90"/>
      <c r="N113" s="90"/>
    </row>
    <row r="114" spans="2:14" s="3" customFormat="1" ht="18">
      <c r="B114" s="38" t="s">
        <v>1183</v>
      </c>
      <c r="C114" s="23" t="s">
        <v>1184</v>
      </c>
      <c r="D114" s="5" t="s">
        <v>462</v>
      </c>
      <c r="E114" s="5" t="s">
        <v>19</v>
      </c>
      <c r="F114" s="24">
        <f t="shared" si="3"/>
        <v>12419.999999999998</v>
      </c>
      <c r="G114" s="39" t="s">
        <v>467</v>
      </c>
      <c r="I114" s="90"/>
      <c r="J114" s="90"/>
      <c r="K114" s="90"/>
      <c r="L114" s="90"/>
      <c r="M114" s="90"/>
      <c r="N114" s="90"/>
    </row>
    <row r="115" spans="2:14" s="3" customFormat="1" ht="18">
      <c r="B115" s="38" t="s">
        <v>1185</v>
      </c>
      <c r="C115" s="23" t="s">
        <v>1186</v>
      </c>
      <c r="D115" s="5" t="s">
        <v>462</v>
      </c>
      <c r="E115" s="5" t="s">
        <v>1187</v>
      </c>
      <c r="F115" s="24">
        <f t="shared" si="3"/>
        <v>3507.4999999999995</v>
      </c>
      <c r="G115" s="39"/>
      <c r="I115" s="90"/>
      <c r="J115" s="90"/>
      <c r="K115" s="90"/>
      <c r="L115" s="90"/>
      <c r="M115" s="90"/>
      <c r="N115" s="90"/>
    </row>
    <row r="116" spans="2:14" s="3" customFormat="1" ht="53.25" customHeight="1">
      <c r="B116" s="38" t="s">
        <v>1188</v>
      </c>
      <c r="C116" s="23" t="s">
        <v>1189</v>
      </c>
      <c r="D116" s="5" t="s">
        <v>462</v>
      </c>
      <c r="E116" s="5" t="s">
        <v>1190</v>
      </c>
      <c r="F116" s="24">
        <f t="shared" si="3"/>
        <v>1207.5</v>
      </c>
      <c r="G116" s="39" t="s">
        <v>467</v>
      </c>
      <c r="I116" s="90"/>
      <c r="J116" s="90"/>
      <c r="K116" s="90"/>
      <c r="L116" s="90"/>
      <c r="M116" s="90"/>
      <c r="N116" s="90"/>
    </row>
    <row r="117" spans="2:14" s="3" customFormat="1" ht="24.75" customHeight="1">
      <c r="B117" s="38" t="s">
        <v>1191</v>
      </c>
      <c r="C117" s="23" t="s">
        <v>1192</v>
      </c>
      <c r="D117" s="5" t="s">
        <v>462</v>
      </c>
      <c r="E117" s="5">
        <v>1000</v>
      </c>
      <c r="F117" s="24">
        <f>E117*1.2</f>
        <v>1200</v>
      </c>
      <c r="G117" s="39"/>
      <c r="I117" s="90"/>
      <c r="J117" s="90"/>
      <c r="K117" s="90"/>
      <c r="L117" s="90"/>
      <c r="M117" s="90"/>
      <c r="N117" s="90"/>
    </row>
    <row r="118" spans="2:14" s="3" customFormat="1" ht="36">
      <c r="B118" s="38" t="s">
        <v>1193</v>
      </c>
      <c r="C118" s="23" t="s">
        <v>1194</v>
      </c>
      <c r="D118" s="5" t="s">
        <v>462</v>
      </c>
      <c r="E118" s="5" t="s">
        <v>1154</v>
      </c>
      <c r="F118" s="24">
        <f t="shared" si="3"/>
        <v>5405</v>
      </c>
      <c r="G118" s="39"/>
      <c r="I118" s="90"/>
      <c r="J118" s="90"/>
      <c r="K118" s="90"/>
      <c r="L118" s="90"/>
      <c r="M118" s="90"/>
      <c r="N118" s="90"/>
    </row>
    <row r="119" spans="2:14" s="3" customFormat="1" ht="26.25" customHeight="1">
      <c r="B119" s="38" t="s">
        <v>1195</v>
      </c>
      <c r="C119" s="23" t="s">
        <v>1196</v>
      </c>
      <c r="D119" s="5" t="s">
        <v>462</v>
      </c>
      <c r="E119" s="5" t="s">
        <v>1197</v>
      </c>
      <c r="F119" s="24">
        <f t="shared" si="3"/>
        <v>1322.5</v>
      </c>
      <c r="G119" s="39"/>
      <c r="I119" s="90"/>
      <c r="J119" s="90"/>
      <c r="K119" s="90"/>
      <c r="L119" s="90"/>
      <c r="M119" s="90"/>
      <c r="N119" s="90"/>
    </row>
    <row r="120" spans="2:14" s="3" customFormat="1" ht="27">
      <c r="B120" s="38" t="s">
        <v>59</v>
      </c>
      <c r="C120" s="23" t="s">
        <v>1198</v>
      </c>
      <c r="D120" s="5" t="s">
        <v>461</v>
      </c>
      <c r="E120" s="5">
        <v>8900</v>
      </c>
      <c r="F120" s="24">
        <v>11150</v>
      </c>
      <c r="G120" s="39"/>
      <c r="I120" s="90"/>
      <c r="J120" s="90"/>
      <c r="K120" s="90"/>
      <c r="L120" s="90"/>
      <c r="M120" s="90"/>
      <c r="N120" s="90"/>
    </row>
    <row r="121" spans="2:14" s="3" customFormat="1" ht="34.5" customHeight="1">
      <c r="B121" s="73" t="s">
        <v>1199</v>
      </c>
      <c r="C121" s="75" t="s">
        <v>1200</v>
      </c>
      <c r="D121" s="5" t="s">
        <v>461</v>
      </c>
      <c r="E121" s="17" t="s">
        <v>696</v>
      </c>
      <c r="F121" s="69">
        <f t="shared" si="3"/>
        <v>7934.999999999999</v>
      </c>
      <c r="G121" s="66"/>
      <c r="I121" s="90"/>
      <c r="J121" s="90"/>
      <c r="K121" s="90"/>
      <c r="L121" s="90"/>
      <c r="M121" s="90"/>
      <c r="N121" s="90"/>
    </row>
    <row r="122" spans="2:14" s="3" customFormat="1" ht="38.25" customHeight="1" thickBot="1">
      <c r="B122" s="44" t="s">
        <v>751</v>
      </c>
      <c r="C122" s="50" t="s">
        <v>752</v>
      </c>
      <c r="D122" s="41" t="s">
        <v>462</v>
      </c>
      <c r="E122" s="41"/>
      <c r="F122" s="107">
        <v>371190</v>
      </c>
      <c r="G122" s="46" t="s">
        <v>467</v>
      </c>
      <c r="I122" s="108"/>
      <c r="J122" s="108"/>
      <c r="K122" s="90"/>
      <c r="L122" s="90"/>
      <c r="M122" s="90"/>
      <c r="N122" s="90"/>
    </row>
    <row r="123" spans="2:14" s="3" customFormat="1" ht="12.75" thickBot="1">
      <c r="B123" s="27" t="s">
        <v>1201</v>
      </c>
      <c r="C123" s="1"/>
      <c r="D123" s="2"/>
      <c r="E123" s="2"/>
      <c r="F123" s="2"/>
      <c r="G123" s="2"/>
      <c r="I123" s="90"/>
      <c r="J123" s="90"/>
      <c r="K123" s="90"/>
      <c r="L123" s="90"/>
      <c r="M123" s="90"/>
      <c r="N123" s="90"/>
    </row>
    <row r="124" spans="2:14" s="3" customFormat="1" ht="14.25" customHeight="1">
      <c r="B124" s="220" t="s">
        <v>452</v>
      </c>
      <c r="C124" s="222" t="s">
        <v>453</v>
      </c>
      <c r="D124" s="222" t="s">
        <v>454</v>
      </c>
      <c r="E124" s="222" t="s">
        <v>455</v>
      </c>
      <c r="F124" s="222"/>
      <c r="G124" s="224" t="s">
        <v>456</v>
      </c>
      <c r="I124" s="90"/>
      <c r="J124" s="90"/>
      <c r="K124" s="90"/>
      <c r="L124" s="90"/>
      <c r="M124" s="90"/>
      <c r="N124" s="90"/>
    </row>
    <row r="125" spans="2:14" s="3" customFormat="1" ht="12">
      <c r="B125" s="221"/>
      <c r="C125" s="223"/>
      <c r="D125" s="223"/>
      <c r="E125" s="6" t="s">
        <v>457</v>
      </c>
      <c r="F125" s="6" t="s">
        <v>458</v>
      </c>
      <c r="G125" s="225"/>
      <c r="I125" s="90"/>
      <c r="J125" s="90"/>
      <c r="K125" s="90"/>
      <c r="L125" s="90"/>
      <c r="M125" s="90"/>
      <c r="N125" s="90"/>
    </row>
    <row r="126" spans="2:14" s="3" customFormat="1" ht="25.5" customHeight="1">
      <c r="B126" s="38" t="s">
        <v>1202</v>
      </c>
      <c r="C126" s="23" t="s">
        <v>1203</v>
      </c>
      <c r="D126" s="5" t="s">
        <v>461</v>
      </c>
      <c r="E126" s="5">
        <v>5070</v>
      </c>
      <c r="F126" s="24">
        <f>E126*1.25</f>
        <v>6337.5</v>
      </c>
      <c r="G126" s="39"/>
      <c r="I126" s="90"/>
      <c r="J126" s="90"/>
      <c r="K126" s="90"/>
      <c r="L126" s="90"/>
      <c r="M126" s="90"/>
      <c r="N126" s="90"/>
    </row>
    <row r="127" spans="2:14" s="3" customFormat="1" ht="57" customHeight="1">
      <c r="B127" s="38" t="s">
        <v>141</v>
      </c>
      <c r="C127" s="23" t="s">
        <v>142</v>
      </c>
      <c r="D127" s="5" t="s">
        <v>461</v>
      </c>
      <c r="E127" s="5">
        <v>14700</v>
      </c>
      <c r="F127" s="24">
        <f>E127*1.25</f>
        <v>18375</v>
      </c>
      <c r="G127" s="39" t="s">
        <v>467</v>
      </c>
      <c r="I127" s="90"/>
      <c r="J127" s="90"/>
      <c r="K127" s="90"/>
      <c r="L127" s="90"/>
      <c r="M127" s="90"/>
      <c r="N127" s="90"/>
    </row>
    <row r="128" spans="2:14" s="3" customFormat="1" ht="86.25" customHeight="1">
      <c r="B128" s="38" t="s">
        <v>1204</v>
      </c>
      <c r="C128" s="23" t="s">
        <v>1205</v>
      </c>
      <c r="D128" s="5" t="s">
        <v>461</v>
      </c>
      <c r="E128" s="5" t="s">
        <v>1206</v>
      </c>
      <c r="F128" s="24">
        <f>E128*1.25</f>
        <v>63500</v>
      </c>
      <c r="G128" s="39"/>
      <c r="I128" s="90"/>
      <c r="J128" s="90"/>
      <c r="K128" s="90"/>
      <c r="L128" s="90"/>
      <c r="M128" s="90"/>
      <c r="N128" s="90"/>
    </row>
    <row r="129" spans="2:14" s="3" customFormat="1" ht="93" customHeight="1">
      <c r="B129" s="38" t="s">
        <v>1207</v>
      </c>
      <c r="C129" s="23" t="s">
        <v>1208</v>
      </c>
      <c r="D129" s="5" t="s">
        <v>461</v>
      </c>
      <c r="E129" s="5" t="s">
        <v>1209</v>
      </c>
      <c r="F129" s="24">
        <f>E129*1.25</f>
        <v>67312.5</v>
      </c>
      <c r="G129" s="39" t="s">
        <v>467</v>
      </c>
      <c r="I129" s="90"/>
      <c r="J129" s="90"/>
      <c r="K129" s="90"/>
      <c r="L129" s="90"/>
      <c r="M129" s="90"/>
      <c r="N129" s="90"/>
    </row>
    <row r="130" spans="2:14" s="3" customFormat="1" ht="31.5" customHeight="1" thickBot="1">
      <c r="B130" s="44" t="s">
        <v>1210</v>
      </c>
      <c r="C130" s="50" t="s">
        <v>1211</v>
      </c>
      <c r="D130" s="41" t="s">
        <v>461</v>
      </c>
      <c r="E130" s="41" t="s">
        <v>1212</v>
      </c>
      <c r="F130" s="53">
        <f>E130*1.25</f>
        <v>13375</v>
      </c>
      <c r="G130" s="46"/>
      <c r="I130" s="90"/>
      <c r="J130" s="90"/>
      <c r="K130" s="90"/>
      <c r="L130" s="90"/>
      <c r="M130" s="90"/>
      <c r="N130" s="90"/>
    </row>
    <row r="131" spans="2:14" s="3" customFormat="1" ht="12.75" thickBot="1">
      <c r="B131" s="22" t="s">
        <v>1213</v>
      </c>
      <c r="C131" s="1"/>
      <c r="D131" s="2"/>
      <c r="E131" s="2"/>
      <c r="F131" s="2"/>
      <c r="G131" s="2"/>
      <c r="I131" s="90"/>
      <c r="J131" s="90"/>
      <c r="K131" s="90"/>
      <c r="L131" s="90"/>
      <c r="M131" s="90"/>
      <c r="N131" s="90"/>
    </row>
    <row r="132" spans="2:14" s="3" customFormat="1" ht="14.25" customHeight="1">
      <c r="B132" s="220" t="s">
        <v>452</v>
      </c>
      <c r="C132" s="222" t="s">
        <v>453</v>
      </c>
      <c r="D132" s="222" t="s">
        <v>454</v>
      </c>
      <c r="E132" s="222" t="s">
        <v>455</v>
      </c>
      <c r="F132" s="222"/>
      <c r="G132" s="224" t="s">
        <v>456</v>
      </c>
      <c r="I132" s="90"/>
      <c r="J132" s="90"/>
      <c r="K132" s="90"/>
      <c r="L132" s="90"/>
      <c r="M132" s="90"/>
      <c r="N132" s="90"/>
    </row>
    <row r="133" spans="2:14" s="3" customFormat="1" ht="12">
      <c r="B133" s="221"/>
      <c r="C133" s="223"/>
      <c r="D133" s="223"/>
      <c r="E133" s="6" t="s">
        <v>457</v>
      </c>
      <c r="F133" s="6" t="s">
        <v>458</v>
      </c>
      <c r="G133" s="225"/>
      <c r="I133" s="90"/>
      <c r="J133" s="90"/>
      <c r="K133" s="90"/>
      <c r="L133" s="90"/>
      <c r="M133" s="90"/>
      <c r="N133" s="90"/>
    </row>
    <row r="134" spans="2:14" s="3" customFormat="1" ht="51" customHeight="1">
      <c r="B134" s="58" t="s">
        <v>1220</v>
      </c>
      <c r="C134" s="13" t="s">
        <v>1221</v>
      </c>
      <c r="D134" s="5" t="s">
        <v>461</v>
      </c>
      <c r="E134" s="5">
        <v>15000</v>
      </c>
      <c r="F134" s="24">
        <f aca="true" t="shared" si="4" ref="F134:F141">E134*1.25</f>
        <v>18750</v>
      </c>
      <c r="G134" s="81" t="s">
        <v>481</v>
      </c>
      <c r="I134" s="105"/>
      <c r="J134" s="90"/>
      <c r="K134" s="90"/>
      <c r="L134" s="90"/>
      <c r="M134" s="90"/>
      <c r="N134" s="90"/>
    </row>
    <row r="135" spans="2:14" s="3" customFormat="1" ht="54.75" customHeight="1">
      <c r="B135" s="58" t="s">
        <v>1222</v>
      </c>
      <c r="C135" s="13" t="s">
        <v>1223</v>
      </c>
      <c r="D135" s="5" t="s">
        <v>461</v>
      </c>
      <c r="E135" s="5" t="s">
        <v>1224</v>
      </c>
      <c r="F135" s="24">
        <f t="shared" si="4"/>
        <v>5250</v>
      </c>
      <c r="G135" s="37" t="s">
        <v>481</v>
      </c>
      <c r="I135" s="105"/>
      <c r="J135" s="90"/>
      <c r="K135" s="90"/>
      <c r="L135" s="90"/>
      <c r="M135" s="90"/>
      <c r="N135" s="90"/>
    </row>
    <row r="136" spans="2:14" s="3" customFormat="1" ht="23.25" customHeight="1">
      <c r="B136" s="58" t="s">
        <v>1228</v>
      </c>
      <c r="C136" s="329" t="s">
        <v>1229</v>
      </c>
      <c r="D136" s="5" t="s">
        <v>461</v>
      </c>
      <c r="E136" s="5">
        <v>1900</v>
      </c>
      <c r="F136" s="24">
        <f t="shared" si="4"/>
        <v>2375</v>
      </c>
      <c r="G136" s="39"/>
      <c r="I136" s="105"/>
      <c r="J136" s="90"/>
      <c r="K136" s="90"/>
      <c r="L136" s="90"/>
      <c r="M136" s="90"/>
      <c r="N136" s="90"/>
    </row>
    <row r="137" spans="2:14" s="3" customFormat="1" ht="21.75" customHeight="1">
      <c r="B137" s="58" t="s">
        <v>1230</v>
      </c>
      <c r="C137" s="329"/>
      <c r="D137" s="5" t="s">
        <v>461</v>
      </c>
      <c r="E137" s="5">
        <v>3400</v>
      </c>
      <c r="F137" s="24">
        <f t="shared" si="4"/>
        <v>4250</v>
      </c>
      <c r="G137" s="39"/>
      <c r="I137" s="105"/>
      <c r="J137" s="90"/>
      <c r="K137" s="90"/>
      <c r="L137" s="90"/>
      <c r="M137" s="90"/>
      <c r="N137" s="90"/>
    </row>
    <row r="138" spans="2:14" s="3" customFormat="1" ht="24" customHeight="1">
      <c r="B138" s="58" t="s">
        <v>1228</v>
      </c>
      <c r="C138" s="329" t="s">
        <v>744</v>
      </c>
      <c r="D138" s="5" t="s">
        <v>461</v>
      </c>
      <c r="E138" s="5" t="s">
        <v>745</v>
      </c>
      <c r="F138" s="24">
        <f t="shared" si="4"/>
        <v>3837.5</v>
      </c>
      <c r="G138" s="37" t="s">
        <v>467</v>
      </c>
      <c r="I138" s="105"/>
      <c r="J138" s="90"/>
      <c r="K138" s="90"/>
      <c r="L138" s="90"/>
      <c r="M138" s="90"/>
      <c r="N138" s="90"/>
    </row>
    <row r="139" spans="2:14" s="3" customFormat="1" ht="24" customHeight="1">
      <c r="B139" s="58" t="s">
        <v>1230</v>
      </c>
      <c r="C139" s="329"/>
      <c r="D139" s="5" t="s">
        <v>461</v>
      </c>
      <c r="E139" s="5" t="s">
        <v>746</v>
      </c>
      <c r="F139" s="24">
        <f t="shared" si="4"/>
        <v>5712.5</v>
      </c>
      <c r="G139" s="37" t="s">
        <v>467</v>
      </c>
      <c r="I139" s="105"/>
      <c r="J139" s="90"/>
      <c r="K139" s="90"/>
      <c r="L139" s="90"/>
      <c r="M139" s="90"/>
      <c r="N139" s="90"/>
    </row>
    <row r="140" spans="2:14" s="3" customFormat="1" ht="24" customHeight="1">
      <c r="B140" s="58" t="s">
        <v>1228</v>
      </c>
      <c r="C140" s="329" t="s">
        <v>1231</v>
      </c>
      <c r="D140" s="5" t="s">
        <v>461</v>
      </c>
      <c r="E140" s="5" t="s">
        <v>743</v>
      </c>
      <c r="F140" s="24">
        <f t="shared" si="4"/>
        <v>4125</v>
      </c>
      <c r="G140" s="37" t="s">
        <v>467</v>
      </c>
      <c r="I140" s="105"/>
      <c r="J140" s="90"/>
      <c r="K140" s="90"/>
      <c r="L140" s="90"/>
      <c r="M140" s="90"/>
      <c r="N140" s="90"/>
    </row>
    <row r="141" spans="2:14" s="3" customFormat="1" ht="21" customHeight="1">
      <c r="B141" s="58" t="s">
        <v>1230</v>
      </c>
      <c r="C141" s="329"/>
      <c r="D141" s="5" t="s">
        <v>461</v>
      </c>
      <c r="E141" s="5" t="s">
        <v>1232</v>
      </c>
      <c r="F141" s="24">
        <f t="shared" si="4"/>
        <v>5937.5</v>
      </c>
      <c r="G141" s="37" t="s">
        <v>467</v>
      </c>
      <c r="I141" s="105"/>
      <c r="J141" s="90"/>
      <c r="K141" s="90"/>
      <c r="L141" s="90"/>
      <c r="M141" s="90"/>
      <c r="N141" s="90"/>
    </row>
    <row r="142" spans="2:14" s="3" customFormat="1" ht="21.75" customHeight="1">
      <c r="B142" s="330" t="s">
        <v>1238</v>
      </c>
      <c r="C142" s="331"/>
      <c r="D142" s="331"/>
      <c r="E142" s="331"/>
      <c r="F142" s="331"/>
      <c r="G142" s="332"/>
      <c r="I142" s="105"/>
      <c r="J142" s="90"/>
      <c r="K142" s="90"/>
      <c r="L142" s="90"/>
      <c r="M142" s="90"/>
      <c r="N142" s="90"/>
    </row>
    <row r="143" spans="2:14" s="3" customFormat="1" ht="18">
      <c r="B143" s="58" t="s">
        <v>1214</v>
      </c>
      <c r="C143" s="13" t="s">
        <v>1215</v>
      </c>
      <c r="D143" s="5" t="s">
        <v>461</v>
      </c>
      <c r="E143" s="5" t="s">
        <v>1216</v>
      </c>
      <c r="F143" s="24">
        <f>E143*1.25</f>
        <v>1687.5</v>
      </c>
      <c r="G143" s="37"/>
      <c r="I143" s="105"/>
      <c r="J143" s="90"/>
      <c r="K143" s="90"/>
      <c r="L143" s="90"/>
      <c r="M143" s="90"/>
      <c r="N143" s="90"/>
    </row>
    <row r="144" spans="2:14" s="3" customFormat="1" ht="24" customHeight="1">
      <c r="B144" s="58" t="s">
        <v>1217</v>
      </c>
      <c r="C144" s="13" t="s">
        <v>1218</v>
      </c>
      <c r="D144" s="5" t="s">
        <v>461</v>
      </c>
      <c r="E144" s="5" t="s">
        <v>1219</v>
      </c>
      <c r="F144" s="24">
        <f>E144*1.25</f>
        <v>1625</v>
      </c>
      <c r="G144" s="37" t="s">
        <v>467</v>
      </c>
      <c r="I144" s="105"/>
      <c r="J144" s="90"/>
      <c r="K144" s="90"/>
      <c r="L144" s="90"/>
      <c r="M144" s="90"/>
      <c r="N144" s="90"/>
    </row>
    <row r="145" spans="2:14" s="3" customFormat="1" ht="12">
      <c r="B145" s="58" t="s">
        <v>1225</v>
      </c>
      <c r="C145" s="13" t="s">
        <v>1226</v>
      </c>
      <c r="D145" s="5" t="s">
        <v>461</v>
      </c>
      <c r="E145" s="5" t="s">
        <v>1227</v>
      </c>
      <c r="F145" s="24">
        <f>E145*1.25</f>
        <v>15750</v>
      </c>
      <c r="G145" s="39"/>
      <c r="I145" s="105"/>
      <c r="J145" s="90"/>
      <c r="K145" s="90"/>
      <c r="L145" s="90"/>
      <c r="M145" s="90"/>
      <c r="N145" s="90"/>
    </row>
    <row r="146" spans="2:14" s="3" customFormat="1" ht="18">
      <c r="B146" s="58" t="s">
        <v>1233</v>
      </c>
      <c r="C146" s="13" t="s">
        <v>1234</v>
      </c>
      <c r="D146" s="5" t="s">
        <v>461</v>
      </c>
      <c r="E146" s="5" t="s">
        <v>1163</v>
      </c>
      <c r="F146" s="24">
        <f>E146*1.25</f>
        <v>3125</v>
      </c>
      <c r="G146" s="37"/>
      <c r="I146" s="105"/>
      <c r="J146" s="90"/>
      <c r="K146" s="90"/>
      <c r="L146" s="90"/>
      <c r="M146" s="90"/>
      <c r="N146" s="90"/>
    </row>
    <row r="147" spans="2:14" s="3" customFormat="1" ht="12">
      <c r="B147" s="58" t="s">
        <v>1235</v>
      </c>
      <c r="C147" s="13" t="s">
        <v>1236</v>
      </c>
      <c r="D147" s="5" t="s">
        <v>461</v>
      </c>
      <c r="E147" s="5" t="s">
        <v>1237</v>
      </c>
      <c r="F147" s="24">
        <f>E147*1.25</f>
        <v>2000</v>
      </c>
      <c r="G147" s="37"/>
      <c r="I147" s="105"/>
      <c r="J147" s="90"/>
      <c r="K147" s="90"/>
      <c r="L147" s="90"/>
      <c r="M147" s="90"/>
      <c r="N147" s="90"/>
    </row>
    <row r="148" spans="2:14" s="3" customFormat="1" ht="12" customHeight="1">
      <c r="B148" s="88"/>
      <c r="C148" s="87" t="s">
        <v>1397</v>
      </c>
      <c r="D148" s="11"/>
      <c r="E148" s="11"/>
      <c r="F148" s="82"/>
      <c r="G148" s="89"/>
      <c r="I148" s="105"/>
      <c r="J148" s="106"/>
      <c r="K148" s="90"/>
      <c r="L148" s="90"/>
      <c r="M148" s="90"/>
      <c r="N148" s="90"/>
    </row>
    <row r="149" spans="2:14" s="3" customFormat="1" ht="12">
      <c r="B149" s="99" t="s">
        <v>1389</v>
      </c>
      <c r="C149" s="327" t="s">
        <v>1392</v>
      </c>
      <c r="D149" s="5" t="s">
        <v>461</v>
      </c>
      <c r="E149" s="5">
        <f>F149/1.2</f>
        <v>48500</v>
      </c>
      <c r="F149" s="101">
        <v>58200</v>
      </c>
      <c r="G149" s="37" t="s">
        <v>467</v>
      </c>
      <c r="I149" s="105"/>
      <c r="J149" s="109"/>
      <c r="K149" s="90"/>
      <c r="L149" s="90"/>
      <c r="M149" s="90"/>
      <c r="N149" s="90"/>
    </row>
    <row r="150" spans="2:14" s="3" customFormat="1" ht="21">
      <c r="B150" s="99" t="s">
        <v>1385</v>
      </c>
      <c r="C150" s="327"/>
      <c r="D150" s="5" t="s">
        <v>461</v>
      </c>
      <c r="E150" s="24">
        <f aca="true" t="shared" si="5" ref="E150:E168">F150/1.2</f>
        <v>60908.333333333336</v>
      </c>
      <c r="F150" s="101">
        <v>73090</v>
      </c>
      <c r="G150" s="37" t="s">
        <v>467</v>
      </c>
      <c r="I150" s="105" t="s">
        <v>481</v>
      </c>
      <c r="J150" s="109"/>
      <c r="K150" s="90"/>
      <c r="L150" s="90"/>
      <c r="M150" s="90"/>
      <c r="N150" s="90"/>
    </row>
    <row r="151" spans="2:14" s="3" customFormat="1" ht="12">
      <c r="B151" s="99" t="s">
        <v>1388</v>
      </c>
      <c r="C151" s="327"/>
      <c r="D151" s="5" t="s">
        <v>461</v>
      </c>
      <c r="E151" s="24">
        <f t="shared" si="5"/>
        <v>48483.333333333336</v>
      </c>
      <c r="F151" s="101">
        <v>58180</v>
      </c>
      <c r="G151" s="37" t="s">
        <v>467</v>
      </c>
      <c r="I151" s="105"/>
      <c r="J151" s="109"/>
      <c r="K151" s="90"/>
      <c r="L151" s="90"/>
      <c r="M151" s="90"/>
      <c r="N151" s="90"/>
    </row>
    <row r="152" spans="2:14" s="3" customFormat="1" ht="12">
      <c r="B152" s="99" t="s">
        <v>1390</v>
      </c>
      <c r="C152" s="110" t="s">
        <v>1394</v>
      </c>
      <c r="D152" s="5" t="s">
        <v>461</v>
      </c>
      <c r="E152" s="24">
        <f t="shared" si="5"/>
        <v>53483.333333333336</v>
      </c>
      <c r="F152" s="101">
        <v>64180</v>
      </c>
      <c r="G152" s="37" t="s">
        <v>467</v>
      </c>
      <c r="I152" s="105"/>
      <c r="J152" s="109"/>
      <c r="K152" s="90"/>
      <c r="L152" s="90"/>
      <c r="M152" s="90"/>
      <c r="N152" s="90"/>
    </row>
    <row r="153" spans="2:14" s="3" customFormat="1" ht="12">
      <c r="B153" s="99" t="s">
        <v>1387</v>
      </c>
      <c r="C153" s="110" t="s">
        <v>1393</v>
      </c>
      <c r="D153" s="5" t="s">
        <v>461</v>
      </c>
      <c r="E153" s="24">
        <f t="shared" si="5"/>
        <v>53725</v>
      </c>
      <c r="F153" s="101">
        <v>64470</v>
      </c>
      <c r="G153" s="37" t="s">
        <v>467</v>
      </c>
      <c r="I153" s="105"/>
      <c r="J153" s="109"/>
      <c r="K153" s="90"/>
      <c r="L153" s="90"/>
      <c r="M153" s="90"/>
      <c r="N153" s="90"/>
    </row>
    <row r="154" spans="2:14" s="3" customFormat="1" ht="12">
      <c r="B154" s="99" t="s">
        <v>1391</v>
      </c>
      <c r="C154" s="110" t="s">
        <v>1395</v>
      </c>
      <c r="D154" s="5" t="s">
        <v>461</v>
      </c>
      <c r="E154" s="24">
        <f t="shared" si="5"/>
        <v>58516.66666666667</v>
      </c>
      <c r="F154" s="101">
        <v>70220</v>
      </c>
      <c r="G154" s="37" t="s">
        <v>467</v>
      </c>
      <c r="I154" s="105"/>
      <c r="J154" s="109"/>
      <c r="K154" s="90"/>
      <c r="L154" s="90"/>
      <c r="M154" s="90"/>
      <c r="N154" s="90"/>
    </row>
    <row r="155" spans="2:14" s="3" customFormat="1" ht="18">
      <c r="B155" s="99" t="s">
        <v>1386</v>
      </c>
      <c r="C155" s="110"/>
      <c r="D155" s="5" t="s">
        <v>461</v>
      </c>
      <c r="E155" s="24">
        <f t="shared" si="5"/>
        <v>750</v>
      </c>
      <c r="F155" s="101">
        <v>900</v>
      </c>
      <c r="G155" s="37" t="s">
        <v>467</v>
      </c>
      <c r="I155" s="105"/>
      <c r="J155" s="109"/>
      <c r="K155" s="90"/>
      <c r="L155" s="90"/>
      <c r="M155" s="90"/>
      <c r="N155" s="90"/>
    </row>
    <row r="156" spans="2:14" s="3" customFormat="1" ht="12">
      <c r="B156" s="111" t="s">
        <v>364</v>
      </c>
      <c r="C156" s="327" t="s">
        <v>1396</v>
      </c>
      <c r="D156" s="5" t="s">
        <v>461</v>
      </c>
      <c r="E156" s="24">
        <f t="shared" si="5"/>
        <v>27708.333333333336</v>
      </c>
      <c r="F156" s="101">
        <v>33250</v>
      </c>
      <c r="G156" s="37" t="s">
        <v>467</v>
      </c>
      <c r="I156" s="105"/>
      <c r="J156" s="109"/>
      <c r="K156" s="90"/>
      <c r="L156" s="90"/>
      <c r="M156" s="90"/>
      <c r="N156" s="90"/>
    </row>
    <row r="157" spans="2:14" s="3" customFormat="1" ht="12">
      <c r="B157" s="111" t="s">
        <v>365</v>
      </c>
      <c r="C157" s="327"/>
      <c r="D157" s="5" t="s">
        <v>461</v>
      </c>
      <c r="E157" s="24">
        <f t="shared" si="5"/>
        <v>29808.333333333336</v>
      </c>
      <c r="F157" s="101">
        <v>35770</v>
      </c>
      <c r="G157" s="37" t="s">
        <v>467</v>
      </c>
      <c r="I157" s="105"/>
      <c r="J157" s="109"/>
      <c r="K157" s="90"/>
      <c r="L157" s="90"/>
      <c r="M157" s="90"/>
      <c r="N157" s="90"/>
    </row>
    <row r="158" spans="2:14" s="3" customFormat="1" ht="12">
      <c r="B158" s="111" t="s">
        <v>366</v>
      </c>
      <c r="C158" s="327"/>
      <c r="D158" s="5" t="s">
        <v>461</v>
      </c>
      <c r="E158" s="24">
        <f t="shared" si="5"/>
        <v>27541.666666666668</v>
      </c>
      <c r="F158" s="101">
        <v>33050</v>
      </c>
      <c r="G158" s="37" t="s">
        <v>467</v>
      </c>
      <c r="I158" s="105"/>
      <c r="J158" s="109"/>
      <c r="K158" s="90"/>
      <c r="L158" s="90"/>
      <c r="M158" s="90"/>
      <c r="N158" s="90"/>
    </row>
    <row r="159" spans="2:14" s="3" customFormat="1" ht="12">
      <c r="B159" s="111" t="s">
        <v>367</v>
      </c>
      <c r="C159" s="327"/>
      <c r="D159" s="5" t="s">
        <v>461</v>
      </c>
      <c r="E159" s="24">
        <f t="shared" si="5"/>
        <v>28591.666666666668</v>
      </c>
      <c r="F159" s="101">
        <v>34310</v>
      </c>
      <c r="G159" s="37" t="s">
        <v>467</v>
      </c>
      <c r="I159" s="105"/>
      <c r="J159" s="109"/>
      <c r="K159" s="90"/>
      <c r="L159" s="90"/>
      <c r="M159" s="90"/>
      <c r="N159" s="90"/>
    </row>
    <row r="160" spans="2:14" s="3" customFormat="1" ht="12.75" customHeight="1">
      <c r="B160" s="111" t="s">
        <v>358</v>
      </c>
      <c r="C160" s="8"/>
      <c r="D160" s="5" t="s">
        <v>461</v>
      </c>
      <c r="E160" s="24">
        <v>28100</v>
      </c>
      <c r="F160" s="101">
        <v>31200</v>
      </c>
      <c r="G160" s="37" t="s">
        <v>467</v>
      </c>
      <c r="I160" s="105"/>
      <c r="J160" s="109"/>
      <c r="K160" s="90"/>
      <c r="L160" s="90"/>
      <c r="M160" s="90"/>
      <c r="N160" s="90"/>
    </row>
    <row r="161" spans="2:14" s="3" customFormat="1" ht="18">
      <c r="B161" s="111" t="s">
        <v>359</v>
      </c>
      <c r="C161" s="8"/>
      <c r="D161" s="5" t="s">
        <v>461</v>
      </c>
      <c r="E161" s="24">
        <v>29800</v>
      </c>
      <c r="F161" s="101">
        <v>33200</v>
      </c>
      <c r="G161" s="37" t="s">
        <v>467</v>
      </c>
      <c r="I161" s="105"/>
      <c r="J161" s="109"/>
      <c r="K161" s="90"/>
      <c r="L161" s="90"/>
      <c r="M161" s="90"/>
      <c r="N161" s="90"/>
    </row>
    <row r="162" spans="2:14" s="3" customFormat="1" ht="12">
      <c r="B162" s="111" t="s">
        <v>360</v>
      </c>
      <c r="C162" s="8"/>
      <c r="D162" s="5" t="s">
        <v>461</v>
      </c>
      <c r="E162" s="24">
        <v>28100</v>
      </c>
      <c r="F162" s="101">
        <v>31200</v>
      </c>
      <c r="G162" s="37" t="s">
        <v>467</v>
      </c>
      <c r="I162" s="105"/>
      <c r="J162" s="109"/>
      <c r="K162" s="90"/>
      <c r="L162" s="90"/>
      <c r="M162" s="90"/>
      <c r="N162" s="90"/>
    </row>
    <row r="163" spans="2:14" s="3" customFormat="1" ht="12">
      <c r="B163" s="111" t="s">
        <v>361</v>
      </c>
      <c r="C163" s="8"/>
      <c r="D163" s="5" t="s">
        <v>461</v>
      </c>
      <c r="E163" s="24">
        <v>29800</v>
      </c>
      <c r="F163" s="101">
        <v>33200</v>
      </c>
      <c r="G163" s="37" t="s">
        <v>467</v>
      </c>
      <c r="I163" s="105"/>
      <c r="J163" s="109"/>
      <c r="K163" s="90"/>
      <c r="L163" s="90"/>
      <c r="M163" s="90"/>
      <c r="N163" s="90"/>
    </row>
    <row r="164" spans="2:14" s="3" customFormat="1" ht="18">
      <c r="B164" s="111" t="s">
        <v>362</v>
      </c>
      <c r="C164" s="8"/>
      <c r="D164" s="5" t="s">
        <v>461</v>
      </c>
      <c r="E164" s="24">
        <v>30400</v>
      </c>
      <c r="F164" s="101">
        <v>33800</v>
      </c>
      <c r="G164" s="37" t="s">
        <v>467</v>
      </c>
      <c r="I164" s="105"/>
      <c r="J164" s="109"/>
      <c r="K164" s="90"/>
      <c r="L164" s="90"/>
      <c r="M164" s="90"/>
      <c r="N164" s="90"/>
    </row>
    <row r="165" spans="2:14" s="3" customFormat="1" ht="12">
      <c r="B165" s="111" t="s">
        <v>363</v>
      </c>
      <c r="C165" s="8"/>
      <c r="D165" s="5" t="s">
        <v>461</v>
      </c>
      <c r="E165" s="24">
        <v>29800</v>
      </c>
      <c r="F165" s="101">
        <v>33200</v>
      </c>
      <c r="G165" s="37" t="s">
        <v>467</v>
      </c>
      <c r="I165" s="105"/>
      <c r="J165" s="109"/>
      <c r="K165" s="90"/>
      <c r="L165" s="90"/>
      <c r="M165" s="90"/>
      <c r="N165" s="90"/>
    </row>
    <row r="166" spans="2:14" s="3" customFormat="1" ht="12">
      <c r="B166" s="99" t="s">
        <v>747</v>
      </c>
      <c r="C166" s="327" t="s">
        <v>750</v>
      </c>
      <c r="D166" s="5" t="s">
        <v>461</v>
      </c>
      <c r="E166" s="24">
        <f t="shared" si="5"/>
        <v>55958.333333333336</v>
      </c>
      <c r="F166" s="112">
        <v>67150</v>
      </c>
      <c r="G166" s="37" t="s">
        <v>467</v>
      </c>
      <c r="I166" s="105"/>
      <c r="J166" s="109"/>
      <c r="K166" s="90"/>
      <c r="L166" s="90"/>
      <c r="M166" s="90"/>
      <c r="N166" s="90"/>
    </row>
    <row r="167" spans="2:14" s="3" customFormat="1" ht="12">
      <c r="B167" s="99" t="s">
        <v>748</v>
      </c>
      <c r="C167" s="327"/>
      <c r="D167" s="5" t="s">
        <v>461</v>
      </c>
      <c r="E167" s="24">
        <f t="shared" si="5"/>
        <v>80208.33333333334</v>
      </c>
      <c r="F167" s="112">
        <v>96250</v>
      </c>
      <c r="G167" s="37" t="s">
        <v>467</v>
      </c>
      <c r="I167" s="105"/>
      <c r="J167" s="109"/>
      <c r="K167" s="90"/>
      <c r="L167" s="90"/>
      <c r="M167" s="90"/>
      <c r="N167" s="90"/>
    </row>
    <row r="168" spans="2:14" s="3" customFormat="1" ht="12.75" thickBot="1">
      <c r="B168" s="113" t="s">
        <v>749</v>
      </c>
      <c r="C168" s="328"/>
      <c r="D168" s="41" t="s">
        <v>461</v>
      </c>
      <c r="E168" s="53">
        <f t="shared" si="5"/>
        <v>111541.66666666667</v>
      </c>
      <c r="F168" s="107">
        <v>133850</v>
      </c>
      <c r="G168" s="47" t="s">
        <v>467</v>
      </c>
      <c r="I168" s="105"/>
      <c r="J168" s="109"/>
      <c r="K168" s="90"/>
      <c r="L168" s="90"/>
      <c r="M168" s="90"/>
      <c r="N168" s="90"/>
    </row>
    <row r="169" spans="2:14" s="3" customFormat="1" ht="12.75" thickBot="1">
      <c r="B169" s="299" t="s">
        <v>1239</v>
      </c>
      <c r="C169" s="299"/>
      <c r="D169" s="299"/>
      <c r="E169" s="299"/>
      <c r="F169" s="299"/>
      <c r="G169" s="299"/>
      <c r="I169" s="90"/>
      <c r="J169" s="90"/>
      <c r="K169" s="90"/>
      <c r="L169" s="90"/>
      <c r="M169" s="90"/>
      <c r="N169" s="90"/>
    </row>
    <row r="170" spans="2:14" s="3" customFormat="1" ht="11.25" customHeight="1">
      <c r="B170" s="220" t="s">
        <v>452</v>
      </c>
      <c r="C170" s="222" t="s">
        <v>453</v>
      </c>
      <c r="D170" s="222" t="s">
        <v>454</v>
      </c>
      <c r="E170" s="222" t="s">
        <v>455</v>
      </c>
      <c r="F170" s="222"/>
      <c r="G170" s="224" t="s">
        <v>456</v>
      </c>
      <c r="I170" s="90"/>
      <c r="J170" s="90"/>
      <c r="K170" s="90"/>
      <c r="L170" s="90"/>
      <c r="M170" s="90"/>
      <c r="N170" s="90"/>
    </row>
    <row r="171" spans="2:14" s="3" customFormat="1" ht="12">
      <c r="B171" s="221"/>
      <c r="C171" s="223"/>
      <c r="D171" s="223"/>
      <c r="E171" s="6" t="s">
        <v>457</v>
      </c>
      <c r="F171" s="6" t="s">
        <v>458</v>
      </c>
      <c r="G171" s="225"/>
      <c r="I171" s="90"/>
      <c r="J171" s="90"/>
      <c r="K171" s="90"/>
      <c r="L171" s="90"/>
      <c r="M171" s="90"/>
      <c r="N171" s="90"/>
    </row>
    <row r="172" spans="2:14" s="3" customFormat="1" ht="18">
      <c r="B172" s="58" t="s">
        <v>1240</v>
      </c>
      <c r="C172" s="13" t="s">
        <v>1241</v>
      </c>
      <c r="D172" s="5" t="s">
        <v>461</v>
      </c>
      <c r="E172" s="5" t="s">
        <v>1242</v>
      </c>
      <c r="F172" s="5">
        <f>E172*1.25</f>
        <v>4000</v>
      </c>
      <c r="G172" s="39"/>
      <c r="I172" s="90"/>
      <c r="J172" s="90"/>
      <c r="K172" s="90"/>
      <c r="L172" s="90"/>
      <c r="M172" s="90"/>
      <c r="N172" s="90"/>
    </row>
    <row r="173" spans="2:14" s="3" customFormat="1" ht="12">
      <c r="B173" s="58" t="s">
        <v>1244</v>
      </c>
      <c r="C173" s="13" t="s">
        <v>1245</v>
      </c>
      <c r="D173" s="5" t="s">
        <v>461</v>
      </c>
      <c r="E173" s="5" t="s">
        <v>1246</v>
      </c>
      <c r="F173" s="5">
        <f aca="true" t="shared" si="6" ref="F173:F185">E173*1.25</f>
        <v>375</v>
      </c>
      <c r="G173" s="39"/>
      <c r="I173" s="90"/>
      <c r="J173" s="90"/>
      <c r="K173" s="90"/>
      <c r="L173" s="90"/>
      <c r="M173" s="90"/>
      <c r="N173" s="90"/>
    </row>
    <row r="174" spans="2:14" s="3" customFormat="1" ht="54">
      <c r="B174" s="58" t="s">
        <v>1247</v>
      </c>
      <c r="C174" s="13" t="s">
        <v>1248</v>
      </c>
      <c r="D174" s="5" t="s">
        <v>528</v>
      </c>
      <c r="E174" s="5" t="s">
        <v>1249</v>
      </c>
      <c r="F174" s="5">
        <f t="shared" si="6"/>
        <v>54725</v>
      </c>
      <c r="G174" s="39"/>
      <c r="I174" s="90"/>
      <c r="J174" s="90"/>
      <c r="K174" s="90"/>
      <c r="L174" s="90"/>
      <c r="M174" s="90"/>
      <c r="N174" s="90"/>
    </row>
    <row r="175" spans="2:14" s="3" customFormat="1" ht="45">
      <c r="B175" s="58" t="s">
        <v>1250</v>
      </c>
      <c r="C175" s="13" t="s">
        <v>1251</v>
      </c>
      <c r="D175" s="5" t="s">
        <v>528</v>
      </c>
      <c r="E175" s="5" t="s">
        <v>1252</v>
      </c>
      <c r="F175" s="24">
        <f t="shared" si="6"/>
        <v>31837.5</v>
      </c>
      <c r="G175" s="39"/>
      <c r="I175" s="90"/>
      <c r="J175" s="90"/>
      <c r="K175" s="90"/>
      <c r="L175" s="90"/>
      <c r="M175" s="90"/>
      <c r="N175" s="90"/>
    </row>
    <row r="176" spans="2:14" s="3" customFormat="1" ht="12">
      <c r="B176" s="58" t="s">
        <v>1253</v>
      </c>
      <c r="C176" s="13" t="s">
        <v>1254</v>
      </c>
      <c r="D176" s="5" t="s">
        <v>461</v>
      </c>
      <c r="E176" s="5" t="s">
        <v>1255</v>
      </c>
      <c r="F176" s="24">
        <f t="shared" si="6"/>
        <v>44875</v>
      </c>
      <c r="G176" s="39"/>
      <c r="I176" s="90"/>
      <c r="J176" s="90"/>
      <c r="K176" s="90"/>
      <c r="L176" s="90"/>
      <c r="M176" s="90"/>
      <c r="N176" s="90"/>
    </row>
    <row r="177" spans="2:14" s="3" customFormat="1" ht="18">
      <c r="B177" s="58" t="s">
        <v>1256</v>
      </c>
      <c r="C177" s="13"/>
      <c r="D177" s="5" t="s">
        <v>461</v>
      </c>
      <c r="E177" s="5" t="s">
        <v>19</v>
      </c>
      <c r="F177" s="24">
        <f t="shared" si="6"/>
        <v>13500</v>
      </c>
      <c r="G177" s="39"/>
      <c r="I177" s="90"/>
      <c r="J177" s="90"/>
      <c r="K177" s="90"/>
      <c r="L177" s="90"/>
      <c r="M177" s="90"/>
      <c r="N177" s="90"/>
    </row>
    <row r="178" spans="2:14" s="3" customFormat="1" ht="12">
      <c r="B178" s="58" t="s">
        <v>1257</v>
      </c>
      <c r="C178" s="13" t="s">
        <v>1258</v>
      </c>
      <c r="D178" s="5" t="s">
        <v>461</v>
      </c>
      <c r="E178" s="5" t="s">
        <v>1153</v>
      </c>
      <c r="F178" s="24">
        <f t="shared" si="6"/>
        <v>7187.5</v>
      </c>
      <c r="G178" s="39"/>
      <c r="I178" s="90"/>
      <c r="J178" s="90"/>
      <c r="K178" s="90"/>
      <c r="L178" s="90"/>
      <c r="M178" s="90"/>
      <c r="N178" s="90"/>
    </row>
    <row r="179" spans="2:14" s="3" customFormat="1" ht="18">
      <c r="B179" s="58" t="s">
        <v>1259</v>
      </c>
      <c r="C179" s="13" t="s">
        <v>1260</v>
      </c>
      <c r="D179" s="5" t="s">
        <v>461</v>
      </c>
      <c r="E179" s="5" t="s">
        <v>1261</v>
      </c>
      <c r="F179" s="24">
        <f t="shared" si="6"/>
        <v>23125</v>
      </c>
      <c r="G179" s="39"/>
      <c r="I179" s="90"/>
      <c r="J179" s="90"/>
      <c r="K179" s="90"/>
      <c r="L179" s="90"/>
      <c r="M179" s="90"/>
      <c r="N179" s="90"/>
    </row>
    <row r="180" spans="2:14" s="3" customFormat="1" ht="18">
      <c r="B180" s="58" t="s">
        <v>1262</v>
      </c>
      <c r="C180" s="13" t="s">
        <v>1263</v>
      </c>
      <c r="D180" s="5" t="s">
        <v>461</v>
      </c>
      <c r="E180" s="5" t="s">
        <v>1264</v>
      </c>
      <c r="F180" s="24">
        <f t="shared" si="6"/>
        <v>21000</v>
      </c>
      <c r="G180" s="39"/>
      <c r="I180" s="90"/>
      <c r="J180" s="90"/>
      <c r="K180" s="90"/>
      <c r="L180" s="90"/>
      <c r="M180" s="90"/>
      <c r="N180" s="90"/>
    </row>
    <row r="181" spans="2:14" s="3" customFormat="1" ht="18">
      <c r="B181" s="58" t="s">
        <v>1265</v>
      </c>
      <c r="C181" s="13"/>
      <c r="D181" s="5" t="s">
        <v>461</v>
      </c>
      <c r="E181" s="5" t="s">
        <v>1266</v>
      </c>
      <c r="F181" s="24">
        <f t="shared" si="6"/>
        <v>575</v>
      </c>
      <c r="G181" s="39" t="s">
        <v>467</v>
      </c>
      <c r="I181" s="90"/>
      <c r="J181" s="90"/>
      <c r="K181" s="90"/>
      <c r="L181" s="90"/>
      <c r="M181" s="90"/>
      <c r="N181" s="90"/>
    </row>
    <row r="182" spans="2:14" s="3" customFormat="1" ht="27">
      <c r="B182" s="58" t="s">
        <v>1267</v>
      </c>
      <c r="C182" s="13" t="s">
        <v>1268</v>
      </c>
      <c r="D182" s="5" t="s">
        <v>461</v>
      </c>
      <c r="E182" s="5" t="s">
        <v>1243</v>
      </c>
      <c r="F182" s="24">
        <f t="shared" si="6"/>
        <v>5000</v>
      </c>
      <c r="G182" s="39"/>
      <c r="I182" s="90"/>
      <c r="J182" s="90"/>
      <c r="K182" s="90"/>
      <c r="L182" s="90"/>
      <c r="M182" s="90"/>
      <c r="N182" s="90"/>
    </row>
    <row r="183" spans="2:14" s="3" customFormat="1" ht="12">
      <c r="B183" s="58" t="s">
        <v>1269</v>
      </c>
      <c r="C183" s="13"/>
      <c r="D183" s="5" t="s">
        <v>461</v>
      </c>
      <c r="E183" s="5" t="s">
        <v>1270</v>
      </c>
      <c r="F183" s="24">
        <f t="shared" si="6"/>
        <v>500</v>
      </c>
      <c r="G183" s="39"/>
      <c r="I183" s="90"/>
      <c r="J183" s="90"/>
      <c r="K183" s="90"/>
      <c r="L183" s="90"/>
      <c r="M183" s="90"/>
      <c r="N183" s="90"/>
    </row>
    <row r="184" spans="2:14" s="3" customFormat="1" ht="12">
      <c r="B184" s="58" t="s">
        <v>1271</v>
      </c>
      <c r="C184" s="13" t="s">
        <v>1272</v>
      </c>
      <c r="D184" s="5" t="s">
        <v>461</v>
      </c>
      <c r="E184" s="5" t="s">
        <v>1273</v>
      </c>
      <c r="F184" s="24">
        <f t="shared" si="6"/>
        <v>1250</v>
      </c>
      <c r="G184" s="39" t="s">
        <v>467</v>
      </c>
      <c r="I184" s="90"/>
      <c r="J184" s="90"/>
      <c r="K184" s="90"/>
      <c r="L184" s="90"/>
      <c r="M184" s="90"/>
      <c r="N184" s="90"/>
    </row>
    <row r="185" spans="2:14" s="3" customFormat="1" ht="18" thickBot="1">
      <c r="B185" s="48" t="s">
        <v>1274</v>
      </c>
      <c r="C185" s="49" t="s">
        <v>1275</v>
      </c>
      <c r="D185" s="41" t="s">
        <v>461</v>
      </c>
      <c r="E185" s="41">
        <v>400</v>
      </c>
      <c r="F185" s="53">
        <f t="shared" si="6"/>
        <v>500</v>
      </c>
      <c r="G185" s="46"/>
      <c r="I185" s="90"/>
      <c r="J185" s="90"/>
      <c r="K185" s="90"/>
      <c r="L185" s="90"/>
      <c r="M185" s="90"/>
      <c r="N185" s="90"/>
    </row>
  </sheetData>
  <sheetProtection/>
  <mergeCells count="78">
    <mergeCell ref="B9:G9"/>
    <mergeCell ref="G22:G23"/>
    <mergeCell ref="B18:G18"/>
    <mergeCell ref="B19:G19"/>
    <mergeCell ref="B16:G16"/>
    <mergeCell ref="B15:G15"/>
    <mergeCell ref="B10:B11"/>
    <mergeCell ref="E10:F10"/>
    <mergeCell ref="G10:G11"/>
    <mergeCell ref="B20:G20"/>
    <mergeCell ref="E3:F3"/>
    <mergeCell ref="G3:G4"/>
    <mergeCell ref="C7:C8"/>
    <mergeCell ref="B3:B4"/>
    <mergeCell ref="C3:C4"/>
    <mergeCell ref="D3:D4"/>
    <mergeCell ref="C10:C11"/>
    <mergeCell ref="D10:D11"/>
    <mergeCell ref="B21:G21"/>
    <mergeCell ref="B44:B45"/>
    <mergeCell ref="C44:C45"/>
    <mergeCell ref="D44:D45"/>
    <mergeCell ref="E44:F44"/>
    <mergeCell ref="B22:B23"/>
    <mergeCell ref="C22:C23"/>
    <mergeCell ref="D22:D23"/>
    <mergeCell ref="B69:B70"/>
    <mergeCell ref="B142:G142"/>
    <mergeCell ref="B60:G60"/>
    <mergeCell ref="C69:C70"/>
    <mergeCell ref="G61:G62"/>
    <mergeCell ref="B99:G99"/>
    <mergeCell ref="C109:C110"/>
    <mergeCell ref="E124:F124"/>
    <mergeCell ref="G124:G125"/>
    <mergeCell ref="B100:B101"/>
    <mergeCell ref="B170:B171"/>
    <mergeCell ref="C170:C171"/>
    <mergeCell ref="D170:D171"/>
    <mergeCell ref="B169:G169"/>
    <mergeCell ref="E170:F170"/>
    <mergeCell ref="G170:G171"/>
    <mergeCell ref="E22:F22"/>
    <mergeCell ref="E61:F61"/>
    <mergeCell ref="B46:G46"/>
    <mergeCell ref="B59:G59"/>
    <mergeCell ref="B61:B62"/>
    <mergeCell ref="C61:C62"/>
    <mergeCell ref="G44:G45"/>
    <mergeCell ref="B42:G42"/>
    <mergeCell ref="B124:B125"/>
    <mergeCell ref="C124:C125"/>
    <mergeCell ref="C149:C151"/>
    <mergeCell ref="C136:C137"/>
    <mergeCell ref="C138:C139"/>
    <mergeCell ref="B132:B133"/>
    <mergeCell ref="C132:C133"/>
    <mergeCell ref="C140:C141"/>
    <mergeCell ref="C166:C168"/>
    <mergeCell ref="E132:F132"/>
    <mergeCell ref="E100:F100"/>
    <mergeCell ref="G100:G101"/>
    <mergeCell ref="D124:D125"/>
    <mergeCell ref="C156:C159"/>
    <mergeCell ref="C100:C101"/>
    <mergeCell ref="D100:D101"/>
    <mergeCell ref="G132:G133"/>
    <mergeCell ref="D132:D133"/>
    <mergeCell ref="B1:G1"/>
    <mergeCell ref="B2:G2"/>
    <mergeCell ref="B68:G68"/>
    <mergeCell ref="B93:G93"/>
    <mergeCell ref="B74:G74"/>
    <mergeCell ref="D69:D70"/>
    <mergeCell ref="E69:F69"/>
    <mergeCell ref="G69:G70"/>
    <mergeCell ref="B75:G75"/>
    <mergeCell ref="D61:D62"/>
  </mergeCells>
  <printOptions/>
  <pageMargins left="0.48" right="0.28" top="0.32" bottom="0.28" header="0.27" footer="0.2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2:L153"/>
  <sheetViews>
    <sheetView zoomScale="115" zoomScaleNormal="115" zoomScalePageLayoutView="0" workbookViewId="0" topLeftCell="A57">
      <selection activeCell="C61" sqref="C61"/>
    </sheetView>
  </sheetViews>
  <sheetFormatPr defaultColWidth="9.125" defaultRowHeight="12.75"/>
  <cols>
    <col min="1" max="1" width="1.37890625" style="21" customWidth="1"/>
    <col min="2" max="2" width="16.50390625" style="32" customWidth="1"/>
    <col min="3" max="3" width="43.375" style="32" customWidth="1"/>
    <col min="4" max="5" width="9.125" style="33" customWidth="1"/>
    <col min="6" max="6" width="9.50390625" style="33" customWidth="1"/>
    <col min="7" max="7" width="9.875" style="33" customWidth="1"/>
    <col min="8" max="8" width="9.125" style="21" customWidth="1"/>
    <col min="9" max="12" width="9.125" style="71" customWidth="1"/>
    <col min="13" max="16384" width="9.125" style="21" customWidth="1"/>
  </cols>
  <sheetData>
    <row r="1" ht="14.25" customHeight="1"/>
    <row r="2" spans="2:12" s="3" customFormat="1" ht="18" thickBot="1">
      <c r="B2" s="385" t="s">
        <v>790</v>
      </c>
      <c r="C2" s="385"/>
      <c r="D2" s="385"/>
      <c r="E2" s="385"/>
      <c r="F2" s="385"/>
      <c r="G2" s="385"/>
      <c r="I2" s="90"/>
      <c r="J2" s="90"/>
      <c r="K2" s="90"/>
      <c r="L2" s="90"/>
    </row>
    <row r="3" spans="2:12" s="3" customFormat="1" ht="13.5" customHeight="1">
      <c r="B3" s="392" t="s">
        <v>452</v>
      </c>
      <c r="C3" s="266" t="s">
        <v>453</v>
      </c>
      <c r="D3" s="266" t="s">
        <v>454</v>
      </c>
      <c r="E3" s="222" t="s">
        <v>455</v>
      </c>
      <c r="F3" s="222"/>
      <c r="G3" s="240" t="s">
        <v>456</v>
      </c>
      <c r="I3" s="90"/>
      <c r="J3" s="90"/>
      <c r="K3" s="90"/>
      <c r="L3" s="90"/>
    </row>
    <row r="4" spans="2:12" s="3" customFormat="1" ht="12">
      <c r="B4" s="360"/>
      <c r="C4" s="267"/>
      <c r="D4" s="267"/>
      <c r="E4" s="6" t="s">
        <v>457</v>
      </c>
      <c r="F4" s="6" t="s">
        <v>458</v>
      </c>
      <c r="G4" s="241"/>
      <c r="I4" s="90"/>
      <c r="J4" s="90"/>
      <c r="K4" s="90"/>
      <c r="L4" s="90"/>
    </row>
    <row r="5" spans="2:12" s="3" customFormat="1" ht="12">
      <c r="B5" s="374" t="s">
        <v>1321</v>
      </c>
      <c r="C5" s="375"/>
      <c r="D5" s="375"/>
      <c r="E5" s="375"/>
      <c r="F5" s="375"/>
      <c r="G5" s="376"/>
      <c r="I5" s="90"/>
      <c r="J5" s="90"/>
      <c r="K5" s="90"/>
      <c r="L5" s="90"/>
    </row>
    <row r="6" spans="2:12" s="3" customFormat="1" ht="22.5" customHeight="1">
      <c r="B6" s="58" t="s">
        <v>1322</v>
      </c>
      <c r="C6" s="13" t="s">
        <v>1323</v>
      </c>
      <c r="D6" s="5" t="s">
        <v>461</v>
      </c>
      <c r="E6" s="5">
        <v>1550</v>
      </c>
      <c r="F6" s="24">
        <f>E6*1.25</f>
        <v>1937.5</v>
      </c>
      <c r="G6" s="39"/>
      <c r="I6" s="90"/>
      <c r="J6" s="90"/>
      <c r="K6" s="90"/>
      <c r="L6" s="90"/>
    </row>
    <row r="7" spans="2:12" s="3" customFormat="1" ht="30" customHeight="1">
      <c r="B7" s="58" t="s">
        <v>1324</v>
      </c>
      <c r="C7" s="13" t="s">
        <v>1325</v>
      </c>
      <c r="D7" s="5" t="s">
        <v>461</v>
      </c>
      <c r="E7" s="5">
        <v>4900</v>
      </c>
      <c r="F7" s="24">
        <f>E7*1.25</f>
        <v>6125</v>
      </c>
      <c r="G7" s="39"/>
      <c r="I7" s="90"/>
      <c r="J7" s="90"/>
      <c r="K7" s="90"/>
      <c r="L7" s="90"/>
    </row>
    <row r="8" spans="2:12" s="3" customFormat="1" ht="21.75" customHeight="1">
      <c r="B8" s="58" t="s">
        <v>823</v>
      </c>
      <c r="C8" s="13" t="s">
        <v>1323</v>
      </c>
      <c r="D8" s="5" t="s">
        <v>461</v>
      </c>
      <c r="E8" s="5">
        <v>1000</v>
      </c>
      <c r="F8" s="24">
        <f>E8*1.2</f>
        <v>1200</v>
      </c>
      <c r="G8" s="39"/>
      <c r="I8" s="90"/>
      <c r="J8" s="90"/>
      <c r="K8" s="90"/>
      <c r="L8" s="90"/>
    </row>
    <row r="9" spans="2:12" s="3" customFormat="1" ht="21.75" customHeight="1">
      <c r="B9" s="58" t="s">
        <v>824</v>
      </c>
      <c r="C9" s="13" t="s">
        <v>825</v>
      </c>
      <c r="D9" s="5" t="s">
        <v>461</v>
      </c>
      <c r="E9" s="5">
        <v>1050</v>
      </c>
      <c r="F9" s="24">
        <f>E9*1.2</f>
        <v>1260</v>
      </c>
      <c r="G9" s="39"/>
      <c r="I9" s="90"/>
      <c r="J9" s="90"/>
      <c r="K9" s="90"/>
      <c r="L9" s="90"/>
    </row>
    <row r="10" spans="2:12" s="3" customFormat="1" ht="21.75" customHeight="1">
      <c r="B10" s="58" t="s">
        <v>826</v>
      </c>
      <c r="C10" s="13" t="s">
        <v>827</v>
      </c>
      <c r="D10" s="5" t="s">
        <v>461</v>
      </c>
      <c r="E10" s="5" t="s">
        <v>678</v>
      </c>
      <c r="F10" s="24">
        <f>E10*1.25</f>
        <v>12875</v>
      </c>
      <c r="G10" s="39"/>
      <c r="I10" s="90"/>
      <c r="J10" s="90"/>
      <c r="K10" s="90"/>
      <c r="L10" s="90"/>
    </row>
    <row r="11" spans="2:12" s="3" customFormat="1" ht="12">
      <c r="B11" s="355" t="s">
        <v>828</v>
      </c>
      <c r="C11" s="356"/>
      <c r="D11" s="356"/>
      <c r="E11" s="356"/>
      <c r="F11" s="356"/>
      <c r="G11" s="357"/>
      <c r="I11" s="90"/>
      <c r="J11" s="90"/>
      <c r="K11" s="90"/>
      <c r="L11" s="90"/>
    </row>
    <row r="12" spans="2:12" s="3" customFormat="1" ht="29.25" customHeight="1">
      <c r="B12" s="58" t="s">
        <v>829</v>
      </c>
      <c r="C12" s="13" t="s">
        <v>830</v>
      </c>
      <c r="D12" s="5" t="s">
        <v>461</v>
      </c>
      <c r="E12" s="5" t="s">
        <v>831</v>
      </c>
      <c r="F12" s="24">
        <f>E12*1.25</f>
        <v>1725</v>
      </c>
      <c r="G12" s="39"/>
      <c r="I12" s="90"/>
      <c r="J12" s="90"/>
      <c r="K12" s="90"/>
      <c r="L12" s="90"/>
    </row>
    <row r="13" spans="2:12" s="3" customFormat="1" ht="21.75" customHeight="1">
      <c r="B13" s="58" t="s">
        <v>832</v>
      </c>
      <c r="C13" s="13" t="s">
        <v>833</v>
      </c>
      <c r="D13" s="5" t="s">
        <v>461</v>
      </c>
      <c r="E13" s="5" t="s">
        <v>834</v>
      </c>
      <c r="F13" s="24">
        <f>E13*1.25</f>
        <v>1368.75</v>
      </c>
      <c r="G13" s="39"/>
      <c r="I13" s="90"/>
      <c r="J13" s="90"/>
      <c r="K13" s="90"/>
      <c r="L13" s="90"/>
    </row>
    <row r="14" spans="2:12" s="3" customFormat="1" ht="21.75" customHeight="1">
      <c r="B14" s="58" t="s">
        <v>835</v>
      </c>
      <c r="C14" s="13" t="s">
        <v>830</v>
      </c>
      <c r="D14" s="5" t="s">
        <v>461</v>
      </c>
      <c r="E14" s="5">
        <v>990</v>
      </c>
      <c r="F14" s="24">
        <f>E14*1.2</f>
        <v>1188</v>
      </c>
      <c r="G14" s="39"/>
      <c r="I14" s="90"/>
      <c r="J14" s="90"/>
      <c r="K14" s="90"/>
      <c r="L14" s="90"/>
    </row>
    <row r="15" spans="2:12" s="3" customFormat="1" ht="21.75" customHeight="1">
      <c r="B15" s="58" t="s">
        <v>836</v>
      </c>
      <c r="C15" s="13" t="s">
        <v>837</v>
      </c>
      <c r="D15" s="5" t="s">
        <v>461</v>
      </c>
      <c r="E15" s="5">
        <v>1000</v>
      </c>
      <c r="F15" s="24">
        <f>E15*1.2</f>
        <v>1200</v>
      </c>
      <c r="G15" s="39"/>
      <c r="I15" s="90"/>
      <c r="J15" s="90"/>
      <c r="K15" s="90"/>
      <c r="L15" s="90"/>
    </row>
    <row r="16" spans="2:12" s="3" customFormat="1" ht="21.75" customHeight="1">
      <c r="B16" s="58" t="s">
        <v>838</v>
      </c>
      <c r="C16" s="13" t="s">
        <v>839</v>
      </c>
      <c r="D16" s="5" t="s">
        <v>461</v>
      </c>
      <c r="E16" s="5">
        <v>1000</v>
      </c>
      <c r="F16" s="24">
        <f>E16*1.2</f>
        <v>1200</v>
      </c>
      <c r="G16" s="39"/>
      <c r="I16" s="90"/>
      <c r="J16" s="90"/>
      <c r="K16" s="90"/>
      <c r="L16" s="90"/>
    </row>
    <row r="17" spans="2:12" s="3" customFormat="1" ht="21.75" customHeight="1">
      <c r="B17" s="58" t="s">
        <v>840</v>
      </c>
      <c r="C17" s="13" t="s">
        <v>841</v>
      </c>
      <c r="D17" s="5" t="s">
        <v>461</v>
      </c>
      <c r="E17" s="5">
        <v>1000</v>
      </c>
      <c r="F17" s="24">
        <f>E17*1.2</f>
        <v>1200</v>
      </c>
      <c r="G17" s="39"/>
      <c r="I17" s="90"/>
      <c r="J17" s="90"/>
      <c r="K17" s="90"/>
      <c r="L17" s="90"/>
    </row>
    <row r="18" spans="2:12" s="103" customFormat="1" ht="12.75" customHeight="1">
      <c r="B18" s="355" t="s">
        <v>1327</v>
      </c>
      <c r="C18" s="356"/>
      <c r="D18" s="356"/>
      <c r="E18" s="356"/>
      <c r="F18" s="356"/>
      <c r="G18" s="357"/>
      <c r="I18" s="91"/>
      <c r="J18" s="104"/>
      <c r="K18" s="104"/>
      <c r="L18" s="104"/>
    </row>
    <row r="19" spans="2:12" s="3" customFormat="1" ht="13.5" customHeight="1">
      <c r="B19" s="389" t="s">
        <v>1328</v>
      </c>
      <c r="C19" s="390"/>
      <c r="D19" s="390"/>
      <c r="E19" s="390"/>
      <c r="F19" s="390"/>
      <c r="G19" s="391"/>
      <c r="I19" s="91"/>
      <c r="J19" s="90"/>
      <c r="K19" s="90"/>
      <c r="L19" s="90"/>
    </row>
    <row r="20" spans="2:12" s="3" customFormat="1" ht="12.75" customHeight="1">
      <c r="B20" s="363" t="s">
        <v>1329</v>
      </c>
      <c r="C20" s="364"/>
      <c r="D20" s="364"/>
      <c r="E20" s="364"/>
      <c r="F20" s="364"/>
      <c r="G20" s="365"/>
      <c r="I20" s="91"/>
      <c r="J20" s="90"/>
      <c r="K20" s="90"/>
      <c r="L20" s="90"/>
    </row>
    <row r="21" spans="2:12" s="3" customFormat="1" ht="12.75" customHeight="1">
      <c r="B21" s="363" t="s">
        <v>1330</v>
      </c>
      <c r="C21" s="364"/>
      <c r="D21" s="364"/>
      <c r="E21" s="364"/>
      <c r="F21" s="364"/>
      <c r="G21" s="365"/>
      <c r="I21" s="91"/>
      <c r="J21" s="90"/>
      <c r="K21" s="90"/>
      <c r="L21" s="90"/>
    </row>
    <row r="22" spans="2:12" s="3" customFormat="1" ht="12.75" customHeight="1">
      <c r="B22" s="363" t="s">
        <v>1331</v>
      </c>
      <c r="C22" s="364"/>
      <c r="D22" s="364"/>
      <c r="E22" s="364"/>
      <c r="F22" s="364"/>
      <c r="G22" s="365"/>
      <c r="I22" s="91"/>
      <c r="J22" s="90"/>
      <c r="K22" s="90"/>
      <c r="L22" s="90"/>
    </row>
    <row r="23" spans="2:12" s="3" customFormat="1" ht="15" customHeight="1">
      <c r="B23" s="363" t="s">
        <v>1332</v>
      </c>
      <c r="C23" s="364"/>
      <c r="D23" s="364"/>
      <c r="E23" s="364"/>
      <c r="F23" s="364"/>
      <c r="G23" s="365"/>
      <c r="I23" s="91"/>
      <c r="J23" s="90"/>
      <c r="K23" s="90"/>
      <c r="L23" s="90"/>
    </row>
    <row r="24" spans="2:12" s="3" customFormat="1" ht="22.5" customHeight="1">
      <c r="B24" s="371" t="s">
        <v>1333</v>
      </c>
      <c r="C24" s="372"/>
      <c r="D24" s="372"/>
      <c r="E24" s="372"/>
      <c r="F24" s="372"/>
      <c r="G24" s="373"/>
      <c r="I24" s="91"/>
      <c r="J24" s="90"/>
      <c r="K24" s="90"/>
      <c r="L24" s="90"/>
    </row>
    <row r="25" spans="2:12" s="3" customFormat="1" ht="21" customHeight="1">
      <c r="B25" s="99" t="s">
        <v>1334</v>
      </c>
      <c r="C25" s="327" t="s">
        <v>1340</v>
      </c>
      <c r="D25" s="5" t="s">
        <v>461</v>
      </c>
      <c r="E25" s="100">
        <f>F25/1.15</f>
        <v>15913.04347826087</v>
      </c>
      <c r="F25" s="97">
        <v>18300</v>
      </c>
      <c r="G25" s="39" t="s">
        <v>467</v>
      </c>
      <c r="I25" s="91"/>
      <c r="J25" s="90"/>
      <c r="K25" s="90"/>
      <c r="L25" s="90"/>
    </row>
    <row r="26" spans="2:12" s="3" customFormat="1" ht="21" customHeight="1">
      <c r="B26" s="99" t="s">
        <v>1335</v>
      </c>
      <c r="C26" s="327"/>
      <c r="D26" s="5" t="s">
        <v>461</v>
      </c>
      <c r="E26" s="100">
        <f aca="true" t="shared" si="0" ref="E26:E55">F26/1.15</f>
        <v>17913.04347826087</v>
      </c>
      <c r="F26" s="101">
        <v>20600</v>
      </c>
      <c r="G26" s="39" t="s">
        <v>467</v>
      </c>
      <c r="I26" s="91"/>
      <c r="J26" s="90"/>
      <c r="K26" s="90"/>
      <c r="L26" s="90"/>
    </row>
    <row r="27" spans="2:12" s="3" customFormat="1" ht="21" customHeight="1">
      <c r="B27" s="99" t="s">
        <v>1336</v>
      </c>
      <c r="C27" s="327"/>
      <c r="D27" s="5" t="s">
        <v>461</v>
      </c>
      <c r="E27" s="100">
        <f t="shared" si="0"/>
        <v>15739.13043478261</v>
      </c>
      <c r="F27" s="97">
        <v>18100</v>
      </c>
      <c r="G27" s="39" t="s">
        <v>467</v>
      </c>
      <c r="I27" s="91"/>
      <c r="J27" s="90"/>
      <c r="K27" s="90"/>
      <c r="L27" s="90"/>
    </row>
    <row r="28" spans="2:12" s="3" customFormat="1" ht="21" customHeight="1">
      <c r="B28" s="99" t="s">
        <v>1337</v>
      </c>
      <c r="C28" s="327"/>
      <c r="D28" s="5" t="s">
        <v>461</v>
      </c>
      <c r="E28" s="100">
        <f t="shared" si="0"/>
        <v>16739.13043478261</v>
      </c>
      <c r="F28" s="101">
        <v>19250</v>
      </c>
      <c r="G28" s="39" t="s">
        <v>467</v>
      </c>
      <c r="I28" s="91"/>
      <c r="J28" s="90"/>
      <c r="K28" s="90"/>
      <c r="L28" s="90"/>
    </row>
    <row r="29" spans="2:12" s="3" customFormat="1" ht="21" customHeight="1">
      <c r="B29" s="99" t="s">
        <v>1338</v>
      </c>
      <c r="C29" s="327"/>
      <c r="D29" s="5" t="s">
        <v>461</v>
      </c>
      <c r="E29" s="100">
        <f t="shared" si="0"/>
        <v>18826.08695652174</v>
      </c>
      <c r="F29" s="101">
        <v>21650</v>
      </c>
      <c r="G29" s="39" t="s">
        <v>467</v>
      </c>
      <c r="I29" s="91"/>
      <c r="J29" s="90"/>
      <c r="K29" s="90"/>
      <c r="L29" s="90"/>
    </row>
    <row r="30" spans="2:12" s="3" customFormat="1" ht="21" customHeight="1">
      <c r="B30" s="99" t="s">
        <v>1339</v>
      </c>
      <c r="C30" s="327"/>
      <c r="D30" s="5" t="s">
        <v>461</v>
      </c>
      <c r="E30" s="100">
        <f t="shared" si="0"/>
        <v>20000</v>
      </c>
      <c r="F30" s="101">
        <v>23000</v>
      </c>
      <c r="G30" s="39" t="s">
        <v>467</v>
      </c>
      <c r="I30" s="91"/>
      <c r="J30" s="90"/>
      <c r="K30" s="90"/>
      <c r="L30" s="90"/>
    </row>
    <row r="31" spans="2:12" s="3" customFormat="1" ht="21" customHeight="1">
      <c r="B31" s="99" t="s">
        <v>1341</v>
      </c>
      <c r="C31" s="368" t="s">
        <v>1347</v>
      </c>
      <c r="D31" s="5" t="s">
        <v>461</v>
      </c>
      <c r="E31" s="100">
        <f t="shared" si="0"/>
        <v>17913.04347826087</v>
      </c>
      <c r="F31" s="97">
        <v>20600</v>
      </c>
      <c r="G31" s="39" t="s">
        <v>467</v>
      </c>
      <c r="I31" s="91"/>
      <c r="J31" s="90"/>
      <c r="K31" s="90"/>
      <c r="L31" s="90"/>
    </row>
    <row r="32" spans="2:12" s="3" customFormat="1" ht="21" customHeight="1">
      <c r="B32" s="99" t="s">
        <v>1342</v>
      </c>
      <c r="C32" s="369"/>
      <c r="D32" s="5" t="s">
        <v>461</v>
      </c>
      <c r="E32" s="100">
        <f t="shared" si="0"/>
        <v>20086.956521739132</v>
      </c>
      <c r="F32" s="97">
        <v>23100</v>
      </c>
      <c r="G32" s="39" t="s">
        <v>467</v>
      </c>
      <c r="I32" s="91"/>
      <c r="J32" s="90"/>
      <c r="K32" s="90"/>
      <c r="L32" s="90"/>
    </row>
    <row r="33" spans="2:12" s="3" customFormat="1" ht="21" customHeight="1">
      <c r="B33" s="99" t="s">
        <v>1343</v>
      </c>
      <c r="C33" s="369"/>
      <c r="D33" s="5" t="s">
        <v>461</v>
      </c>
      <c r="E33" s="100">
        <f t="shared" si="0"/>
        <v>17739.13043478261</v>
      </c>
      <c r="F33" s="97">
        <v>20400</v>
      </c>
      <c r="G33" s="39" t="s">
        <v>467</v>
      </c>
      <c r="I33" s="91"/>
      <c r="J33" s="90"/>
      <c r="K33" s="90"/>
      <c r="L33" s="90"/>
    </row>
    <row r="34" spans="2:12" s="3" customFormat="1" ht="21" customHeight="1">
      <c r="B34" s="99" t="s">
        <v>1344</v>
      </c>
      <c r="C34" s="369"/>
      <c r="D34" s="5" t="s">
        <v>461</v>
      </c>
      <c r="E34" s="100">
        <f t="shared" si="0"/>
        <v>18826.08695652174</v>
      </c>
      <c r="F34" s="97">
        <v>21650</v>
      </c>
      <c r="G34" s="39" t="s">
        <v>467</v>
      </c>
      <c r="I34" s="91"/>
      <c r="J34" s="90"/>
      <c r="K34" s="90"/>
      <c r="L34" s="90"/>
    </row>
    <row r="35" spans="2:12" s="3" customFormat="1" ht="21" customHeight="1">
      <c r="B35" s="99" t="s">
        <v>1345</v>
      </c>
      <c r="C35" s="369"/>
      <c r="D35" s="5" t="s">
        <v>461</v>
      </c>
      <c r="E35" s="100">
        <f t="shared" si="0"/>
        <v>21130.434782608696</v>
      </c>
      <c r="F35" s="101">
        <v>24300</v>
      </c>
      <c r="G35" s="39" t="s">
        <v>467</v>
      </c>
      <c r="I35" s="91"/>
      <c r="J35" s="90"/>
      <c r="K35" s="90"/>
      <c r="L35" s="90"/>
    </row>
    <row r="36" spans="2:12" s="3" customFormat="1" ht="21" customHeight="1">
      <c r="B36" s="99" t="s">
        <v>1346</v>
      </c>
      <c r="C36" s="370"/>
      <c r="D36" s="5" t="s">
        <v>461</v>
      </c>
      <c r="E36" s="100">
        <f t="shared" si="0"/>
        <v>22434.782608695656</v>
      </c>
      <c r="F36" s="101">
        <v>25800</v>
      </c>
      <c r="G36" s="39" t="s">
        <v>467</v>
      </c>
      <c r="I36" s="91"/>
      <c r="J36" s="90"/>
      <c r="K36" s="90"/>
      <c r="L36" s="90"/>
    </row>
    <row r="37" spans="2:12" s="3" customFormat="1" ht="21" customHeight="1">
      <c r="B37" s="99" t="s">
        <v>1348</v>
      </c>
      <c r="C37" s="368" t="s">
        <v>1354</v>
      </c>
      <c r="D37" s="5" t="s">
        <v>461</v>
      </c>
      <c r="E37" s="100">
        <f t="shared" si="0"/>
        <v>19521.739130434784</v>
      </c>
      <c r="F37" s="97">
        <v>22450</v>
      </c>
      <c r="G37" s="39" t="s">
        <v>467</v>
      </c>
      <c r="I37" s="91"/>
      <c r="J37" s="90"/>
      <c r="K37" s="90"/>
      <c r="L37" s="90"/>
    </row>
    <row r="38" spans="2:12" s="3" customFormat="1" ht="21" customHeight="1">
      <c r="B38" s="99" t="s">
        <v>1349</v>
      </c>
      <c r="C38" s="369"/>
      <c r="D38" s="5" t="s">
        <v>461</v>
      </c>
      <c r="E38" s="100">
        <f t="shared" si="0"/>
        <v>21652.17391304348</v>
      </c>
      <c r="F38" s="97">
        <v>24900</v>
      </c>
      <c r="G38" s="39" t="s">
        <v>467</v>
      </c>
      <c r="I38" s="91"/>
      <c r="J38" s="90"/>
      <c r="K38" s="90"/>
      <c r="L38" s="90"/>
    </row>
    <row r="39" spans="2:12" s="3" customFormat="1" ht="18.75" customHeight="1">
      <c r="B39" s="99" t="s">
        <v>1350</v>
      </c>
      <c r="C39" s="369"/>
      <c r="D39" s="5" t="s">
        <v>461</v>
      </c>
      <c r="E39" s="100">
        <f t="shared" si="0"/>
        <v>19304.34782608696</v>
      </c>
      <c r="F39" s="97">
        <v>22200</v>
      </c>
      <c r="G39" s="39" t="s">
        <v>467</v>
      </c>
      <c r="I39" s="91"/>
      <c r="J39" s="90"/>
      <c r="K39" s="90"/>
      <c r="L39" s="90"/>
    </row>
    <row r="40" spans="2:12" s="3" customFormat="1" ht="21" customHeight="1">
      <c r="B40" s="99" t="s">
        <v>1351</v>
      </c>
      <c r="C40" s="369"/>
      <c r="D40" s="5" t="s">
        <v>461</v>
      </c>
      <c r="E40" s="100">
        <f t="shared" si="0"/>
        <v>20434.782608695652</v>
      </c>
      <c r="F40" s="97">
        <v>23500</v>
      </c>
      <c r="G40" s="39" t="s">
        <v>467</v>
      </c>
      <c r="I40" s="91"/>
      <c r="J40" s="90"/>
      <c r="K40" s="90"/>
      <c r="L40" s="90"/>
    </row>
    <row r="41" spans="2:12" s="3" customFormat="1" ht="21" customHeight="1">
      <c r="B41" s="99" t="s">
        <v>1352</v>
      </c>
      <c r="C41" s="369"/>
      <c r="D41" s="5" t="s">
        <v>461</v>
      </c>
      <c r="E41" s="100">
        <f t="shared" si="0"/>
        <v>22739.13043478261</v>
      </c>
      <c r="F41" s="101">
        <v>26150</v>
      </c>
      <c r="G41" s="39" t="s">
        <v>467</v>
      </c>
      <c r="I41" s="91"/>
      <c r="J41" s="90"/>
      <c r="K41" s="90"/>
      <c r="L41" s="90"/>
    </row>
    <row r="42" spans="2:12" s="3" customFormat="1" ht="21" customHeight="1">
      <c r="B42" s="99" t="s">
        <v>1353</v>
      </c>
      <c r="C42" s="370"/>
      <c r="D42" s="5" t="s">
        <v>461</v>
      </c>
      <c r="E42" s="100">
        <f t="shared" si="0"/>
        <v>24000.000000000004</v>
      </c>
      <c r="F42" s="101">
        <v>27600</v>
      </c>
      <c r="G42" s="39" t="s">
        <v>467</v>
      </c>
      <c r="I42" s="91"/>
      <c r="J42" s="90"/>
      <c r="K42" s="90"/>
      <c r="L42" s="90"/>
    </row>
    <row r="43" spans="2:12" s="3" customFormat="1" ht="21" customHeight="1">
      <c r="B43" s="99" t="s">
        <v>1355</v>
      </c>
      <c r="C43" s="366" t="s">
        <v>1361</v>
      </c>
      <c r="D43" s="5" t="s">
        <v>461</v>
      </c>
      <c r="E43" s="100">
        <f t="shared" si="0"/>
        <v>20086.956521739132</v>
      </c>
      <c r="F43" s="97">
        <v>23100</v>
      </c>
      <c r="G43" s="39" t="s">
        <v>467</v>
      </c>
      <c r="I43" s="91"/>
      <c r="J43" s="90"/>
      <c r="K43" s="90"/>
      <c r="L43" s="90"/>
    </row>
    <row r="44" spans="2:12" s="3" customFormat="1" ht="21" customHeight="1">
      <c r="B44" s="99" t="s">
        <v>1356</v>
      </c>
      <c r="C44" s="367"/>
      <c r="D44" s="5" t="s">
        <v>461</v>
      </c>
      <c r="E44" s="100">
        <f t="shared" si="0"/>
        <v>22304.34782608696</v>
      </c>
      <c r="F44" s="97">
        <v>25650</v>
      </c>
      <c r="G44" s="39" t="s">
        <v>467</v>
      </c>
      <c r="I44" s="91"/>
      <c r="J44" s="90"/>
      <c r="K44" s="90"/>
      <c r="L44" s="90"/>
    </row>
    <row r="45" spans="2:12" s="3" customFormat="1" ht="21" customHeight="1">
      <c r="B45" s="99" t="s">
        <v>1357</v>
      </c>
      <c r="C45" s="367"/>
      <c r="D45" s="5" t="s">
        <v>461</v>
      </c>
      <c r="E45" s="100">
        <f t="shared" si="0"/>
        <v>19913.04347826087</v>
      </c>
      <c r="F45" s="97">
        <v>22900</v>
      </c>
      <c r="G45" s="39" t="s">
        <v>467</v>
      </c>
      <c r="I45" s="91"/>
      <c r="J45" s="90"/>
      <c r="K45" s="90"/>
      <c r="L45" s="90"/>
    </row>
    <row r="46" spans="2:12" s="3" customFormat="1" ht="21" customHeight="1">
      <c r="B46" s="99" t="s">
        <v>1358</v>
      </c>
      <c r="C46" s="367"/>
      <c r="D46" s="5" t="s">
        <v>461</v>
      </c>
      <c r="E46" s="100">
        <f t="shared" si="0"/>
        <v>21043.478260869568</v>
      </c>
      <c r="F46" s="97">
        <v>24200</v>
      </c>
      <c r="G46" s="39" t="s">
        <v>467</v>
      </c>
      <c r="I46" s="91"/>
      <c r="J46" s="90"/>
      <c r="K46" s="90"/>
      <c r="L46" s="90"/>
    </row>
    <row r="47" spans="2:12" s="3" customFormat="1" ht="21" customHeight="1">
      <c r="B47" s="99" t="s">
        <v>1359</v>
      </c>
      <c r="C47" s="367"/>
      <c r="D47" s="5" t="s">
        <v>461</v>
      </c>
      <c r="E47" s="100">
        <f t="shared" si="0"/>
        <v>23347.826086956524</v>
      </c>
      <c r="F47" s="101">
        <v>26850</v>
      </c>
      <c r="G47" s="39" t="s">
        <v>467</v>
      </c>
      <c r="I47" s="91"/>
      <c r="J47" s="90"/>
      <c r="K47" s="90"/>
      <c r="L47" s="90"/>
    </row>
    <row r="48" spans="2:12" s="3" customFormat="1" ht="21" customHeight="1">
      <c r="B48" s="99" t="s">
        <v>1360</v>
      </c>
      <c r="C48" s="267"/>
      <c r="D48" s="5" t="s">
        <v>461</v>
      </c>
      <c r="E48" s="100">
        <f t="shared" si="0"/>
        <v>24608.695652173916</v>
      </c>
      <c r="F48" s="101">
        <v>28300</v>
      </c>
      <c r="G48" s="39" t="s">
        <v>467</v>
      </c>
      <c r="I48" s="91"/>
      <c r="J48" s="90"/>
      <c r="K48" s="90"/>
      <c r="L48" s="90"/>
    </row>
    <row r="49" spans="2:12" s="3" customFormat="1" ht="21" customHeight="1">
      <c r="B49" s="99" t="s">
        <v>1362</v>
      </c>
      <c r="C49" s="368" t="s">
        <v>1369</v>
      </c>
      <c r="D49" s="5" t="s">
        <v>461</v>
      </c>
      <c r="E49" s="100">
        <f t="shared" si="0"/>
        <v>22826.08695652174</v>
      </c>
      <c r="F49" s="102">
        <v>26250</v>
      </c>
      <c r="G49" s="39" t="s">
        <v>467</v>
      </c>
      <c r="I49" s="91"/>
      <c r="J49" s="90"/>
      <c r="K49" s="90"/>
      <c r="L49" s="90"/>
    </row>
    <row r="50" spans="2:12" s="3" customFormat="1" ht="21" customHeight="1">
      <c r="B50" s="99" t="s">
        <v>1363</v>
      </c>
      <c r="C50" s="369"/>
      <c r="D50" s="5" t="s">
        <v>461</v>
      </c>
      <c r="E50" s="100">
        <f t="shared" si="0"/>
        <v>25043.478260869568</v>
      </c>
      <c r="F50" s="102">
        <v>28800</v>
      </c>
      <c r="G50" s="39" t="s">
        <v>467</v>
      </c>
      <c r="I50" s="91"/>
      <c r="J50" s="90"/>
      <c r="K50" s="90"/>
      <c r="L50" s="90"/>
    </row>
    <row r="51" spans="2:12" s="3" customFormat="1" ht="21" customHeight="1">
      <c r="B51" s="99" t="s">
        <v>1364</v>
      </c>
      <c r="C51" s="369"/>
      <c r="D51" s="5" t="s">
        <v>461</v>
      </c>
      <c r="E51" s="100">
        <f t="shared" si="0"/>
        <v>22652.17391304348</v>
      </c>
      <c r="F51" s="102">
        <v>26050</v>
      </c>
      <c r="G51" s="39" t="s">
        <v>467</v>
      </c>
      <c r="I51" s="91"/>
      <c r="J51" s="90"/>
      <c r="K51" s="90"/>
      <c r="L51" s="90"/>
    </row>
    <row r="52" spans="2:12" s="3" customFormat="1" ht="21" customHeight="1">
      <c r="B52" s="99" t="s">
        <v>1365</v>
      </c>
      <c r="C52" s="369"/>
      <c r="D52" s="5" t="s">
        <v>461</v>
      </c>
      <c r="E52" s="100">
        <f t="shared" si="0"/>
        <v>23747.826086956524</v>
      </c>
      <c r="F52" s="102">
        <v>27310</v>
      </c>
      <c r="G52" s="39" t="s">
        <v>467</v>
      </c>
      <c r="I52" s="91"/>
      <c r="J52" s="90"/>
      <c r="K52" s="90"/>
      <c r="L52" s="90"/>
    </row>
    <row r="53" spans="2:12" s="3" customFormat="1" ht="21" customHeight="1">
      <c r="B53" s="99" t="s">
        <v>1366</v>
      </c>
      <c r="C53" s="369"/>
      <c r="D53" s="5" t="s">
        <v>461</v>
      </c>
      <c r="E53" s="100">
        <f t="shared" si="0"/>
        <v>26086.956521739132</v>
      </c>
      <c r="F53" s="101">
        <v>30000</v>
      </c>
      <c r="G53" s="39" t="s">
        <v>467</v>
      </c>
      <c r="I53" s="91"/>
      <c r="J53" s="90"/>
      <c r="K53" s="90"/>
      <c r="L53" s="90"/>
    </row>
    <row r="54" spans="2:12" s="3" customFormat="1" ht="21" customHeight="1">
      <c r="B54" s="99" t="s">
        <v>1367</v>
      </c>
      <c r="C54" s="369"/>
      <c r="D54" s="5" t="s">
        <v>461</v>
      </c>
      <c r="E54" s="100">
        <f t="shared" si="0"/>
        <v>27347.826086956524</v>
      </c>
      <c r="F54" s="101">
        <v>31450</v>
      </c>
      <c r="G54" s="39" t="s">
        <v>467</v>
      </c>
      <c r="I54" s="91"/>
      <c r="J54" s="90"/>
      <c r="K54" s="90"/>
      <c r="L54" s="90"/>
    </row>
    <row r="55" spans="2:12" s="3" customFormat="1" ht="21" customHeight="1">
      <c r="B55" s="99" t="s">
        <v>1368</v>
      </c>
      <c r="C55" s="370"/>
      <c r="D55" s="5" t="s">
        <v>461</v>
      </c>
      <c r="E55" s="100">
        <f t="shared" si="0"/>
        <v>1008.6956521739131</v>
      </c>
      <c r="F55" s="101">
        <v>1160</v>
      </c>
      <c r="G55" s="39" t="s">
        <v>467</v>
      </c>
      <c r="I55" s="91"/>
      <c r="J55" s="90"/>
      <c r="K55" s="90"/>
      <c r="L55" s="90"/>
    </row>
    <row r="56" spans="2:12" s="3" customFormat="1" ht="12">
      <c r="B56" s="382" t="s">
        <v>842</v>
      </c>
      <c r="C56" s="383"/>
      <c r="D56" s="383"/>
      <c r="E56" s="383"/>
      <c r="F56" s="383"/>
      <c r="G56" s="384"/>
      <c r="H56" s="31"/>
      <c r="I56" s="31"/>
      <c r="J56" s="31"/>
      <c r="K56" s="31"/>
      <c r="L56" s="31"/>
    </row>
    <row r="57" spans="2:12" s="3" customFormat="1" ht="27">
      <c r="B57" s="58" t="s">
        <v>843</v>
      </c>
      <c r="C57" s="13" t="s">
        <v>844</v>
      </c>
      <c r="D57" s="5" t="s">
        <v>461</v>
      </c>
      <c r="E57" s="5">
        <v>1750</v>
      </c>
      <c r="F57" s="24">
        <f>E57*1.25</f>
        <v>2187.5</v>
      </c>
      <c r="G57" s="39"/>
      <c r="I57" s="90"/>
      <c r="J57" s="90"/>
      <c r="K57" s="90"/>
      <c r="L57" s="90"/>
    </row>
    <row r="58" spans="2:12" s="3" customFormat="1" ht="12">
      <c r="B58" s="355" t="s">
        <v>845</v>
      </c>
      <c r="C58" s="356"/>
      <c r="D58" s="356"/>
      <c r="E58" s="356"/>
      <c r="F58" s="356"/>
      <c r="G58" s="357"/>
      <c r="I58" s="90"/>
      <c r="J58" s="90"/>
      <c r="K58" s="90"/>
      <c r="L58" s="90"/>
    </row>
    <row r="59" spans="2:12" s="3" customFormat="1" ht="27.75" customHeight="1">
      <c r="B59" s="58" t="s">
        <v>846</v>
      </c>
      <c r="C59" s="13" t="s">
        <v>847</v>
      </c>
      <c r="D59" s="5" t="s">
        <v>528</v>
      </c>
      <c r="E59" s="5" t="s">
        <v>848</v>
      </c>
      <c r="F59" s="24">
        <f>E59*1.25</f>
        <v>23750</v>
      </c>
      <c r="G59" s="37" t="s">
        <v>467</v>
      </c>
      <c r="I59" s="90"/>
      <c r="J59" s="90"/>
      <c r="K59" s="90"/>
      <c r="L59" s="90"/>
    </row>
    <row r="60" spans="2:12" s="3" customFormat="1" ht="41.25" customHeight="1">
      <c r="B60" s="58" t="s">
        <v>849</v>
      </c>
      <c r="C60" s="13" t="s">
        <v>850</v>
      </c>
      <c r="D60" s="5" t="s">
        <v>528</v>
      </c>
      <c r="E60" s="5" t="s">
        <v>851</v>
      </c>
      <c r="F60" s="24">
        <f>E60*1.25</f>
        <v>75000</v>
      </c>
      <c r="G60" s="37" t="s">
        <v>467</v>
      </c>
      <c r="I60" s="90"/>
      <c r="J60" s="90"/>
      <c r="K60" s="90"/>
      <c r="L60" s="90"/>
    </row>
    <row r="61" spans="2:12" s="3" customFormat="1" ht="27">
      <c r="B61" s="58" t="s">
        <v>399</v>
      </c>
      <c r="C61" s="13" t="s">
        <v>852</v>
      </c>
      <c r="D61" s="5" t="s">
        <v>528</v>
      </c>
      <c r="E61" s="5" t="s">
        <v>853</v>
      </c>
      <c r="F61" s="24">
        <f>E61*1.25</f>
        <v>375000</v>
      </c>
      <c r="G61" s="37" t="s">
        <v>467</v>
      </c>
      <c r="I61" s="90"/>
      <c r="J61" s="90"/>
      <c r="K61" s="90"/>
      <c r="L61" s="90"/>
    </row>
    <row r="62" spans="2:12" s="3" customFormat="1" ht="27">
      <c r="B62" s="58" t="s">
        <v>854</v>
      </c>
      <c r="C62" s="13" t="s">
        <v>855</v>
      </c>
      <c r="D62" s="5" t="s">
        <v>461</v>
      </c>
      <c r="E62" s="5" t="s">
        <v>856</v>
      </c>
      <c r="F62" s="24">
        <f>E62*1.25</f>
        <v>150000</v>
      </c>
      <c r="G62" s="37" t="s">
        <v>467</v>
      </c>
      <c r="I62" s="90"/>
      <c r="J62" s="90"/>
      <c r="K62" s="90"/>
      <c r="L62" s="90"/>
    </row>
    <row r="63" spans="2:12" s="3" customFormat="1" ht="11.25" customHeight="1">
      <c r="B63" s="58" t="s">
        <v>857</v>
      </c>
      <c r="C63" s="13" t="s">
        <v>858</v>
      </c>
      <c r="D63" s="5" t="s">
        <v>461</v>
      </c>
      <c r="E63" s="5" t="s">
        <v>859</v>
      </c>
      <c r="F63" s="24">
        <f>E63*1.25</f>
        <v>10625</v>
      </c>
      <c r="G63" s="37" t="s">
        <v>467</v>
      </c>
      <c r="I63" s="90"/>
      <c r="J63" s="90"/>
      <c r="K63" s="90"/>
      <c r="L63" s="90"/>
    </row>
    <row r="64" spans="2:12" s="3" customFormat="1" ht="12">
      <c r="B64" s="386" t="s">
        <v>860</v>
      </c>
      <c r="C64" s="387"/>
      <c r="D64" s="387"/>
      <c r="E64" s="387"/>
      <c r="F64" s="387"/>
      <c r="G64" s="388"/>
      <c r="I64" s="90"/>
      <c r="J64" s="90"/>
      <c r="K64" s="90"/>
      <c r="L64" s="90"/>
    </row>
    <row r="65" spans="2:12" s="3" customFormat="1" ht="20.25" customHeight="1">
      <c r="B65" s="378" t="s">
        <v>861</v>
      </c>
      <c r="C65" s="13" t="s">
        <v>862</v>
      </c>
      <c r="D65" s="5" t="s">
        <v>461</v>
      </c>
      <c r="E65" s="5" t="s">
        <v>863</v>
      </c>
      <c r="F65" s="5">
        <f>E65*1.25</f>
        <v>400</v>
      </c>
      <c r="G65" s="39"/>
      <c r="I65" s="90"/>
      <c r="J65" s="90"/>
      <c r="K65" s="90"/>
      <c r="L65" s="90"/>
    </row>
    <row r="66" spans="2:12" s="3" customFormat="1" ht="21.75" customHeight="1">
      <c r="B66" s="378"/>
      <c r="C66" s="13" t="s">
        <v>864</v>
      </c>
      <c r="D66" s="5" t="s">
        <v>461</v>
      </c>
      <c r="E66" s="5" t="s">
        <v>865</v>
      </c>
      <c r="F66" s="24">
        <f>E66*1.25</f>
        <v>543.75</v>
      </c>
      <c r="G66" s="39" t="s">
        <v>467</v>
      </c>
      <c r="I66" s="90"/>
      <c r="J66" s="90"/>
      <c r="K66" s="90"/>
      <c r="L66" s="90"/>
    </row>
    <row r="67" spans="2:12" s="3" customFormat="1" ht="30.75" customHeight="1">
      <c r="B67" s="378"/>
      <c r="C67" s="13" t="s">
        <v>866</v>
      </c>
      <c r="D67" s="5" t="s">
        <v>461</v>
      </c>
      <c r="E67" s="5" t="s">
        <v>1190</v>
      </c>
      <c r="F67" s="24">
        <f>E67*1.25</f>
        <v>1312.5</v>
      </c>
      <c r="G67" s="39"/>
      <c r="I67" s="90"/>
      <c r="J67" s="90"/>
      <c r="K67" s="90"/>
      <c r="L67" s="90"/>
    </row>
    <row r="68" spans="2:12" s="3" customFormat="1" ht="42" customHeight="1">
      <c r="B68" s="63" t="s">
        <v>867</v>
      </c>
      <c r="C68" s="13" t="s">
        <v>761</v>
      </c>
      <c r="D68" s="5" t="s">
        <v>461</v>
      </c>
      <c r="E68" s="5" t="s">
        <v>762</v>
      </c>
      <c r="F68" s="24">
        <f>E68*1.25</f>
        <v>168.75</v>
      </c>
      <c r="G68" s="39" t="s">
        <v>467</v>
      </c>
      <c r="I68" s="90"/>
      <c r="J68" s="90"/>
      <c r="K68" s="90"/>
      <c r="L68" s="90"/>
    </row>
    <row r="69" spans="2:12" s="3" customFormat="1" ht="14.25" customHeight="1">
      <c r="B69" s="63" t="s">
        <v>763</v>
      </c>
      <c r="C69" s="13" t="s">
        <v>764</v>
      </c>
      <c r="D69" s="5" t="s">
        <v>461</v>
      </c>
      <c r="E69" s="5">
        <v>130</v>
      </c>
      <c r="F69" s="24">
        <f>E69*1.2</f>
        <v>156</v>
      </c>
      <c r="G69" s="39"/>
      <c r="I69" s="90"/>
      <c r="J69" s="90"/>
      <c r="K69" s="90"/>
      <c r="L69" s="90"/>
    </row>
    <row r="70" spans="2:12" s="3" customFormat="1" ht="12">
      <c r="B70" s="379" t="s">
        <v>765</v>
      </c>
      <c r="C70" s="380"/>
      <c r="D70" s="380"/>
      <c r="E70" s="380"/>
      <c r="F70" s="380"/>
      <c r="G70" s="381"/>
      <c r="I70" s="90"/>
      <c r="J70" s="90"/>
      <c r="K70" s="90"/>
      <c r="L70" s="90"/>
    </row>
    <row r="71" spans="2:12" s="3" customFormat="1" ht="12">
      <c r="B71" s="58" t="s">
        <v>58</v>
      </c>
      <c r="C71" s="13"/>
      <c r="D71" s="5" t="s">
        <v>461</v>
      </c>
      <c r="E71" s="5">
        <v>1450</v>
      </c>
      <c r="F71" s="24">
        <f>E71*1.2</f>
        <v>1740</v>
      </c>
      <c r="G71" s="39"/>
      <c r="I71" s="90"/>
      <c r="J71" s="90"/>
      <c r="K71" s="90"/>
      <c r="L71" s="90"/>
    </row>
    <row r="72" spans="2:12" s="3" customFormat="1" ht="18">
      <c r="B72" s="96" t="s">
        <v>1370</v>
      </c>
      <c r="C72" s="368" t="s">
        <v>1374</v>
      </c>
      <c r="D72" s="5" t="s">
        <v>461</v>
      </c>
      <c r="E72" s="24">
        <f>F72/1.15</f>
        <v>17634.782608695652</v>
      </c>
      <c r="F72" s="97">
        <v>20280</v>
      </c>
      <c r="G72" s="39" t="s">
        <v>467</v>
      </c>
      <c r="I72" s="206"/>
      <c r="J72" s="90"/>
      <c r="K72" s="90"/>
      <c r="L72" s="90"/>
    </row>
    <row r="73" spans="2:12" s="3" customFormat="1" ht="18">
      <c r="B73" s="96" t="s">
        <v>1371</v>
      </c>
      <c r="C73" s="369"/>
      <c r="D73" s="5" t="s">
        <v>461</v>
      </c>
      <c r="E73" s="24">
        <f>F73/1.15</f>
        <v>19921.739130434784</v>
      </c>
      <c r="F73" s="97">
        <v>22910</v>
      </c>
      <c r="G73" s="39" t="s">
        <v>467</v>
      </c>
      <c r="I73" s="206"/>
      <c r="J73" s="90"/>
      <c r="K73" s="90"/>
      <c r="L73" s="90"/>
    </row>
    <row r="74" spans="2:12" s="3" customFormat="1" ht="18">
      <c r="B74" s="96" t="s">
        <v>1372</v>
      </c>
      <c r="C74" s="369"/>
      <c r="D74" s="5" t="s">
        <v>461</v>
      </c>
      <c r="E74" s="24">
        <f>F74/1.15</f>
        <v>17443.478260869568</v>
      </c>
      <c r="F74" s="97">
        <v>20060</v>
      </c>
      <c r="G74" s="39" t="s">
        <v>467</v>
      </c>
      <c r="I74" s="206"/>
      <c r="J74" s="90"/>
      <c r="K74" s="90"/>
      <c r="L74" s="90"/>
    </row>
    <row r="75" spans="2:12" s="3" customFormat="1" ht="18">
      <c r="B75" s="96" t="s">
        <v>1373</v>
      </c>
      <c r="C75" s="369"/>
      <c r="D75" s="5" t="s">
        <v>461</v>
      </c>
      <c r="E75" s="24">
        <f>F75/1.15</f>
        <v>18582.608695652176</v>
      </c>
      <c r="F75" s="98">
        <v>21370</v>
      </c>
      <c r="G75" s="39" t="s">
        <v>467</v>
      </c>
      <c r="I75" s="206"/>
      <c r="J75" s="90"/>
      <c r="K75" s="90"/>
      <c r="L75" s="90"/>
    </row>
    <row r="76" spans="2:12" s="3" customFormat="1" ht="18">
      <c r="B76" s="58" t="s">
        <v>1375</v>
      </c>
      <c r="C76" s="370"/>
      <c r="D76" s="5" t="s">
        <v>461</v>
      </c>
      <c r="E76" s="5"/>
      <c r="F76" s="5"/>
      <c r="G76" s="39" t="s">
        <v>467</v>
      </c>
      <c r="I76" s="206"/>
      <c r="J76" s="90"/>
      <c r="K76" s="90"/>
      <c r="L76" s="90"/>
    </row>
    <row r="77" spans="2:12" s="3" customFormat="1" ht="12">
      <c r="B77" s="382" t="s">
        <v>766</v>
      </c>
      <c r="C77" s="383"/>
      <c r="D77" s="383"/>
      <c r="E77" s="383"/>
      <c r="F77" s="383"/>
      <c r="G77" s="384"/>
      <c r="I77" s="90"/>
      <c r="J77" s="90"/>
      <c r="K77" s="90"/>
      <c r="L77" s="90"/>
    </row>
    <row r="78" spans="2:12" s="3" customFormat="1" ht="21.75" customHeight="1">
      <c r="B78" s="58" t="s">
        <v>767</v>
      </c>
      <c r="C78" s="13" t="s">
        <v>768</v>
      </c>
      <c r="D78" s="5" t="s">
        <v>461</v>
      </c>
      <c r="E78" s="5" t="s">
        <v>690</v>
      </c>
      <c r="F78" s="5">
        <f>E78*1.25</f>
        <v>5375</v>
      </c>
      <c r="G78" s="39" t="s">
        <v>467</v>
      </c>
      <c r="I78" s="90"/>
      <c r="J78" s="90"/>
      <c r="K78" s="90"/>
      <c r="L78" s="90"/>
    </row>
    <row r="79" spans="2:12" s="3" customFormat="1" ht="21" customHeight="1">
      <c r="B79" s="58" t="s">
        <v>769</v>
      </c>
      <c r="C79" s="13" t="s">
        <v>770</v>
      </c>
      <c r="D79" s="5" t="s">
        <v>461</v>
      </c>
      <c r="E79" s="5" t="s">
        <v>1152</v>
      </c>
      <c r="F79" s="5">
        <f>E79*1.25</f>
        <v>5750</v>
      </c>
      <c r="G79" s="39" t="s">
        <v>467</v>
      </c>
      <c r="I79" s="90"/>
      <c r="J79" s="90"/>
      <c r="K79" s="90"/>
      <c r="L79" s="90"/>
    </row>
    <row r="80" spans="2:12" s="3" customFormat="1" ht="21" customHeight="1" thickBot="1">
      <c r="B80" s="48" t="s">
        <v>771</v>
      </c>
      <c r="C80" s="49" t="s">
        <v>772</v>
      </c>
      <c r="D80" s="41" t="s">
        <v>461</v>
      </c>
      <c r="E80" s="41">
        <v>13900</v>
      </c>
      <c r="F80" s="41">
        <f>E80*1.25</f>
        <v>17375</v>
      </c>
      <c r="G80" s="46"/>
      <c r="I80" s="90"/>
      <c r="J80" s="90"/>
      <c r="K80" s="90"/>
      <c r="L80" s="90"/>
    </row>
    <row r="81" spans="2:12" s="114" customFormat="1" ht="18" thickBot="1">
      <c r="B81" s="354" t="s">
        <v>773</v>
      </c>
      <c r="C81" s="354"/>
      <c r="D81" s="354"/>
      <c r="E81" s="354"/>
      <c r="F81" s="354"/>
      <c r="G81" s="354"/>
      <c r="I81" s="115"/>
      <c r="J81" s="115"/>
      <c r="K81" s="115"/>
      <c r="L81" s="115"/>
    </row>
    <row r="82" spans="2:12" s="3" customFormat="1" ht="12.75" customHeight="1">
      <c r="B82" s="361" t="s">
        <v>452</v>
      </c>
      <c r="C82" s="266" t="s">
        <v>453</v>
      </c>
      <c r="D82" s="222" t="s">
        <v>454</v>
      </c>
      <c r="E82" s="222" t="s">
        <v>455</v>
      </c>
      <c r="F82" s="222"/>
      <c r="G82" s="224" t="s">
        <v>456</v>
      </c>
      <c r="I82" s="90"/>
      <c r="J82" s="90"/>
      <c r="K82" s="90"/>
      <c r="L82" s="90"/>
    </row>
    <row r="83" spans="2:12" s="3" customFormat="1" ht="12">
      <c r="B83" s="362"/>
      <c r="C83" s="267"/>
      <c r="D83" s="223"/>
      <c r="E83" s="6" t="s">
        <v>457</v>
      </c>
      <c r="F83" s="6" t="s">
        <v>458</v>
      </c>
      <c r="G83" s="225"/>
      <c r="I83" s="90"/>
      <c r="J83" s="90"/>
      <c r="K83" s="90"/>
      <c r="L83" s="90"/>
    </row>
    <row r="84" spans="2:12" s="3" customFormat="1" ht="12">
      <c r="B84" s="374" t="s">
        <v>774</v>
      </c>
      <c r="C84" s="375"/>
      <c r="D84" s="375"/>
      <c r="E84" s="375"/>
      <c r="F84" s="375"/>
      <c r="G84" s="376"/>
      <c r="I84" s="90"/>
      <c r="J84" s="90"/>
      <c r="K84" s="90"/>
      <c r="L84" s="90"/>
    </row>
    <row r="85" spans="2:12" s="3" customFormat="1" ht="18">
      <c r="B85" s="58" t="s">
        <v>775</v>
      </c>
      <c r="C85" s="13" t="s">
        <v>776</v>
      </c>
      <c r="D85" s="5" t="s">
        <v>461</v>
      </c>
      <c r="E85" s="5" t="s">
        <v>741</v>
      </c>
      <c r="F85" s="5">
        <f aca="true" t="shared" si="1" ref="F85:F90">E85*1.25</f>
        <v>13125</v>
      </c>
      <c r="G85" s="39"/>
      <c r="I85" s="90"/>
      <c r="J85" s="90"/>
      <c r="K85" s="90"/>
      <c r="L85" s="90"/>
    </row>
    <row r="86" spans="2:12" s="3" customFormat="1" ht="18">
      <c r="B86" s="58" t="s">
        <v>777</v>
      </c>
      <c r="C86" s="13" t="s">
        <v>778</v>
      </c>
      <c r="D86" s="5" t="s">
        <v>461</v>
      </c>
      <c r="E86" s="5" t="s">
        <v>779</v>
      </c>
      <c r="F86" s="5">
        <f t="shared" si="1"/>
        <v>6125</v>
      </c>
      <c r="G86" s="39"/>
      <c r="I86" s="90"/>
      <c r="J86" s="90"/>
      <c r="K86" s="90"/>
      <c r="L86" s="90"/>
    </row>
    <row r="87" spans="2:12" s="3" customFormat="1" ht="18">
      <c r="B87" s="58" t="s">
        <v>780</v>
      </c>
      <c r="C87" s="13" t="s">
        <v>781</v>
      </c>
      <c r="D87" s="5" t="s">
        <v>461</v>
      </c>
      <c r="E87" s="5">
        <v>3700</v>
      </c>
      <c r="F87" s="5">
        <f t="shared" si="1"/>
        <v>4625</v>
      </c>
      <c r="G87" s="39"/>
      <c r="I87" s="90"/>
      <c r="J87" s="90"/>
      <c r="K87" s="90"/>
      <c r="L87" s="90"/>
    </row>
    <row r="88" spans="2:12" s="3" customFormat="1" ht="18">
      <c r="B88" s="58" t="s">
        <v>782</v>
      </c>
      <c r="C88" s="13" t="s">
        <v>783</v>
      </c>
      <c r="D88" s="5" t="s">
        <v>461</v>
      </c>
      <c r="E88" s="5" t="s">
        <v>1246</v>
      </c>
      <c r="F88" s="5">
        <f t="shared" si="1"/>
        <v>375</v>
      </c>
      <c r="G88" s="39"/>
      <c r="I88" s="90"/>
      <c r="J88" s="90"/>
      <c r="K88" s="90"/>
      <c r="L88" s="90"/>
    </row>
    <row r="89" spans="2:12" s="3" customFormat="1" ht="27">
      <c r="B89" s="58" t="s">
        <v>784</v>
      </c>
      <c r="C89" s="13" t="s">
        <v>785</v>
      </c>
      <c r="D89" s="5" t="s">
        <v>461</v>
      </c>
      <c r="E89" s="5" t="s">
        <v>786</v>
      </c>
      <c r="F89" s="5">
        <f t="shared" si="1"/>
        <v>76250</v>
      </c>
      <c r="G89" s="39"/>
      <c r="I89" s="90"/>
      <c r="J89" s="90"/>
      <c r="K89" s="90"/>
      <c r="L89" s="90"/>
    </row>
    <row r="90" spans="2:12" s="3" customFormat="1" ht="27">
      <c r="B90" s="58" t="s">
        <v>787</v>
      </c>
      <c r="C90" s="13" t="s">
        <v>374</v>
      </c>
      <c r="D90" s="5" t="s">
        <v>461</v>
      </c>
      <c r="E90" s="5" t="s">
        <v>375</v>
      </c>
      <c r="F90" s="5">
        <f t="shared" si="1"/>
        <v>75625</v>
      </c>
      <c r="G90" s="39" t="s">
        <v>467</v>
      </c>
      <c r="I90" s="90"/>
      <c r="J90" s="90"/>
      <c r="K90" s="90"/>
      <c r="L90" s="90"/>
    </row>
    <row r="91" spans="2:12" s="3" customFormat="1" ht="18">
      <c r="B91" s="58" t="s">
        <v>376</v>
      </c>
      <c r="C91" s="13" t="s">
        <v>377</v>
      </c>
      <c r="D91" s="5" t="s">
        <v>461</v>
      </c>
      <c r="E91" s="5"/>
      <c r="F91" s="5" t="s">
        <v>1309</v>
      </c>
      <c r="G91" s="39"/>
      <c r="I91" s="90"/>
      <c r="J91" s="90"/>
      <c r="K91" s="90"/>
      <c r="L91" s="90"/>
    </row>
    <row r="92" spans="2:12" s="3" customFormat="1" ht="18">
      <c r="B92" s="58" t="s">
        <v>378</v>
      </c>
      <c r="C92" s="13" t="s">
        <v>379</v>
      </c>
      <c r="D92" s="5" t="s">
        <v>461</v>
      </c>
      <c r="E92" s="5" t="s">
        <v>380</v>
      </c>
      <c r="F92" s="5">
        <f>E92*1.25</f>
        <v>61500</v>
      </c>
      <c r="G92" s="39"/>
      <c r="I92" s="90"/>
      <c r="J92" s="90"/>
      <c r="K92" s="90"/>
      <c r="L92" s="90"/>
    </row>
    <row r="93" spans="2:12" s="3" customFormat="1" ht="18">
      <c r="B93" s="58" t="s">
        <v>381</v>
      </c>
      <c r="C93" s="13" t="s">
        <v>382</v>
      </c>
      <c r="D93" s="5" t="s">
        <v>461</v>
      </c>
      <c r="E93" s="5" t="s">
        <v>383</v>
      </c>
      <c r="F93" s="24">
        <f>E93*1.25</f>
        <v>84062.5</v>
      </c>
      <c r="G93" s="39" t="s">
        <v>467</v>
      </c>
      <c r="I93" s="90"/>
      <c r="J93" s="90"/>
      <c r="K93" s="90"/>
      <c r="L93" s="90"/>
    </row>
    <row r="94" spans="2:12" s="3" customFormat="1" ht="18">
      <c r="B94" s="58" t="s">
        <v>384</v>
      </c>
      <c r="C94" s="13" t="s">
        <v>385</v>
      </c>
      <c r="D94" s="5" t="s">
        <v>461</v>
      </c>
      <c r="E94" s="5" t="s">
        <v>481</v>
      </c>
      <c r="F94" s="5" t="s">
        <v>386</v>
      </c>
      <c r="G94" s="39"/>
      <c r="I94" s="90"/>
      <c r="J94" s="90"/>
      <c r="K94" s="90"/>
      <c r="L94" s="90"/>
    </row>
    <row r="95" spans="2:12" s="3" customFormat="1" ht="30" customHeight="1">
      <c r="B95" s="65" t="s">
        <v>387</v>
      </c>
      <c r="C95" s="30" t="s">
        <v>388</v>
      </c>
      <c r="D95" s="17" t="s">
        <v>461</v>
      </c>
      <c r="E95" s="17"/>
      <c r="F95" s="17" t="s">
        <v>386</v>
      </c>
      <c r="G95" s="66" t="s">
        <v>467</v>
      </c>
      <c r="I95" s="90"/>
      <c r="J95" s="90"/>
      <c r="K95" s="90"/>
      <c r="L95" s="90"/>
    </row>
    <row r="96" spans="2:12" s="3" customFormat="1" ht="12">
      <c r="B96" s="355" t="s">
        <v>389</v>
      </c>
      <c r="C96" s="356"/>
      <c r="D96" s="356"/>
      <c r="E96" s="356"/>
      <c r="F96" s="356"/>
      <c r="G96" s="357"/>
      <c r="I96" s="90"/>
      <c r="J96" s="90"/>
      <c r="K96" s="90"/>
      <c r="L96" s="90"/>
    </row>
    <row r="97" spans="2:12" s="3" customFormat="1" ht="22.5" customHeight="1">
      <c r="B97" s="359" t="s">
        <v>390</v>
      </c>
      <c r="C97" s="7" t="s">
        <v>391</v>
      </c>
      <c r="D97" s="5" t="s">
        <v>461</v>
      </c>
      <c r="E97" s="5" t="s">
        <v>392</v>
      </c>
      <c r="F97" s="5">
        <f>E97*1.25</f>
        <v>5150</v>
      </c>
      <c r="G97" s="39"/>
      <c r="I97" s="90"/>
      <c r="J97" s="90"/>
      <c r="K97" s="90"/>
      <c r="L97" s="90"/>
    </row>
    <row r="98" spans="2:12" s="3" customFormat="1" ht="24" customHeight="1">
      <c r="B98" s="360"/>
      <c r="C98" s="7" t="s">
        <v>393</v>
      </c>
      <c r="D98" s="5" t="s">
        <v>461</v>
      </c>
      <c r="E98" s="5" t="s">
        <v>394</v>
      </c>
      <c r="F98" s="24">
        <f aca="true" t="shared" si="2" ref="F98:F107">E98*1.25</f>
        <v>4937.5</v>
      </c>
      <c r="G98" s="37" t="s">
        <v>467</v>
      </c>
      <c r="I98" s="90"/>
      <c r="J98" s="90"/>
      <c r="K98" s="90"/>
      <c r="L98" s="90"/>
    </row>
    <row r="99" spans="2:12" s="3" customFormat="1" ht="43.5" customHeight="1">
      <c r="B99" s="58" t="s">
        <v>49</v>
      </c>
      <c r="C99" s="7" t="s">
        <v>596</v>
      </c>
      <c r="D99" s="5" t="s">
        <v>461</v>
      </c>
      <c r="E99" s="5">
        <v>3200</v>
      </c>
      <c r="F99" s="5">
        <f t="shared" si="2"/>
        <v>4000</v>
      </c>
      <c r="G99" s="39"/>
      <c r="I99" s="90"/>
      <c r="J99" s="90"/>
      <c r="K99" s="90"/>
      <c r="L99" s="90"/>
    </row>
    <row r="100" spans="2:12" s="3" customFormat="1" ht="18">
      <c r="B100" s="58" t="s">
        <v>395</v>
      </c>
      <c r="C100" s="13" t="s">
        <v>396</v>
      </c>
      <c r="D100" s="5" t="s">
        <v>461</v>
      </c>
      <c r="E100" s="5" t="s">
        <v>397</v>
      </c>
      <c r="F100" s="5">
        <f t="shared" si="2"/>
        <v>2875</v>
      </c>
      <c r="G100" s="39"/>
      <c r="I100" s="90"/>
      <c r="J100" s="90"/>
      <c r="K100" s="90"/>
      <c r="L100" s="90"/>
    </row>
    <row r="101" spans="2:12" s="3" customFormat="1" ht="33.75" customHeight="1">
      <c r="B101" s="58" t="s">
        <v>398</v>
      </c>
      <c r="C101" s="13" t="s">
        <v>1401</v>
      </c>
      <c r="D101" s="5" t="s">
        <v>461</v>
      </c>
      <c r="E101" s="5" t="s">
        <v>1402</v>
      </c>
      <c r="F101" s="5">
        <f t="shared" si="2"/>
        <v>4275</v>
      </c>
      <c r="G101" s="37"/>
      <c r="I101" s="90"/>
      <c r="J101" s="90"/>
      <c r="K101" s="90"/>
      <c r="L101" s="90"/>
    </row>
    <row r="102" spans="2:12" s="3" customFormat="1" ht="24.75" customHeight="1">
      <c r="B102" s="58" t="s">
        <v>1403</v>
      </c>
      <c r="C102" s="13" t="s">
        <v>757</v>
      </c>
      <c r="D102" s="5" t="s">
        <v>461</v>
      </c>
      <c r="E102" s="5" t="s">
        <v>1404</v>
      </c>
      <c r="F102" s="5">
        <f t="shared" si="2"/>
        <v>3725</v>
      </c>
      <c r="G102" s="37" t="s">
        <v>481</v>
      </c>
      <c r="I102" s="90"/>
      <c r="J102" s="90"/>
      <c r="K102" s="90"/>
      <c r="L102" s="90"/>
    </row>
    <row r="103" spans="2:12" s="3" customFormat="1" ht="33.75" customHeight="1">
      <c r="B103" s="58" t="s">
        <v>1405</v>
      </c>
      <c r="C103" s="13" t="s">
        <v>1406</v>
      </c>
      <c r="D103" s="5" t="s">
        <v>461</v>
      </c>
      <c r="E103" s="5" t="s">
        <v>1407</v>
      </c>
      <c r="F103" s="24">
        <f t="shared" si="2"/>
        <v>4387.5</v>
      </c>
      <c r="G103" s="37" t="s">
        <v>467</v>
      </c>
      <c r="I103" s="90"/>
      <c r="J103" s="90"/>
      <c r="K103" s="90"/>
      <c r="L103" s="90"/>
    </row>
    <row r="104" spans="2:12" s="3" customFormat="1" ht="42" customHeight="1">
      <c r="B104" s="58" t="s">
        <v>1408</v>
      </c>
      <c r="C104" s="13" t="s">
        <v>1409</v>
      </c>
      <c r="D104" s="5" t="s">
        <v>461</v>
      </c>
      <c r="E104" s="5" t="s">
        <v>1410</v>
      </c>
      <c r="F104" s="24">
        <f t="shared" si="2"/>
        <v>5487.5</v>
      </c>
      <c r="G104" s="37" t="s">
        <v>611</v>
      </c>
      <c r="I104" s="90"/>
      <c r="J104" s="90"/>
      <c r="K104" s="90"/>
      <c r="L104" s="90"/>
    </row>
    <row r="105" spans="2:12" s="3" customFormat="1" ht="43.5" customHeight="1">
      <c r="B105" s="58" t="s">
        <v>1411</v>
      </c>
      <c r="C105" s="13" t="s">
        <v>1412</v>
      </c>
      <c r="D105" s="5" t="s">
        <v>461</v>
      </c>
      <c r="E105" s="5" t="s">
        <v>1413</v>
      </c>
      <c r="F105" s="24">
        <f t="shared" si="2"/>
        <v>5975</v>
      </c>
      <c r="G105" s="37" t="s">
        <v>611</v>
      </c>
      <c r="I105" s="90"/>
      <c r="J105" s="90"/>
      <c r="K105" s="90"/>
      <c r="L105" s="90"/>
    </row>
    <row r="106" spans="2:12" s="3" customFormat="1" ht="23.25" customHeight="1">
      <c r="B106" s="58" t="s">
        <v>1414</v>
      </c>
      <c r="C106" s="13" t="s">
        <v>1415</v>
      </c>
      <c r="D106" s="5" t="s">
        <v>461</v>
      </c>
      <c r="E106" s="5" t="s">
        <v>1416</v>
      </c>
      <c r="F106" s="24">
        <f t="shared" si="2"/>
        <v>3937.5</v>
      </c>
      <c r="G106" s="37" t="s">
        <v>467</v>
      </c>
      <c r="I106" s="90"/>
      <c r="J106" s="90"/>
      <c r="K106" s="90"/>
      <c r="L106" s="90"/>
    </row>
    <row r="107" spans="2:12" s="3" customFormat="1" ht="48.75" customHeight="1">
      <c r="B107" s="58" t="s">
        <v>1417</v>
      </c>
      <c r="C107" s="13" t="s">
        <v>1418</v>
      </c>
      <c r="D107" s="5" t="s">
        <v>461</v>
      </c>
      <c r="E107" s="5" t="s">
        <v>647</v>
      </c>
      <c r="F107" s="24">
        <f t="shared" si="2"/>
        <v>4062.5</v>
      </c>
      <c r="G107" s="37" t="s">
        <v>467</v>
      </c>
      <c r="I107" s="90"/>
      <c r="J107" s="90"/>
      <c r="K107" s="90"/>
      <c r="L107" s="90"/>
    </row>
    <row r="108" spans="2:12" s="3" customFormat="1" ht="12">
      <c r="B108" s="355" t="s">
        <v>1419</v>
      </c>
      <c r="C108" s="356"/>
      <c r="D108" s="356"/>
      <c r="E108" s="356"/>
      <c r="F108" s="356"/>
      <c r="G108" s="357"/>
      <c r="I108" s="90"/>
      <c r="J108" s="90"/>
      <c r="K108" s="90"/>
      <c r="L108" s="90"/>
    </row>
    <row r="109" spans="2:12" s="3" customFormat="1" ht="22.5" customHeight="1">
      <c r="B109" s="359" t="s">
        <v>1420</v>
      </c>
      <c r="C109" s="13" t="s">
        <v>1435</v>
      </c>
      <c r="D109" s="5" t="s">
        <v>461</v>
      </c>
      <c r="E109" s="5" t="s">
        <v>1425</v>
      </c>
      <c r="F109" s="5">
        <f>E109*1.25</f>
        <v>7500</v>
      </c>
      <c r="G109" s="37" t="s">
        <v>481</v>
      </c>
      <c r="I109" s="90"/>
      <c r="J109" s="90"/>
      <c r="K109" s="90"/>
      <c r="L109" s="90"/>
    </row>
    <row r="110" spans="2:12" s="3" customFormat="1" ht="23.25" customHeight="1">
      <c r="B110" s="360"/>
      <c r="C110" s="13" t="s">
        <v>1436</v>
      </c>
      <c r="D110" s="5" t="s">
        <v>461</v>
      </c>
      <c r="E110" s="5" t="s">
        <v>1437</v>
      </c>
      <c r="F110" s="24">
        <f aca="true" t="shared" si="3" ref="F110:F120">E110*1.25</f>
        <v>6937.5</v>
      </c>
      <c r="G110" s="37" t="s">
        <v>467</v>
      </c>
      <c r="I110" s="90"/>
      <c r="J110" s="90"/>
      <c r="K110" s="90"/>
      <c r="L110" s="90"/>
    </row>
    <row r="111" spans="2:12" s="3" customFormat="1" ht="24.75" customHeight="1">
      <c r="B111" s="359" t="s">
        <v>1438</v>
      </c>
      <c r="C111" s="13" t="s">
        <v>1439</v>
      </c>
      <c r="D111" s="5" t="s">
        <v>461</v>
      </c>
      <c r="E111" s="5" t="s">
        <v>1440</v>
      </c>
      <c r="F111" s="5">
        <f t="shared" si="3"/>
        <v>8250</v>
      </c>
      <c r="G111" s="37" t="s">
        <v>481</v>
      </c>
      <c r="I111" s="90"/>
      <c r="J111" s="90"/>
      <c r="K111" s="90"/>
      <c r="L111" s="90"/>
    </row>
    <row r="112" spans="2:12" s="3" customFormat="1" ht="24" customHeight="1">
      <c r="B112" s="360"/>
      <c r="C112" s="13" t="s">
        <v>1436</v>
      </c>
      <c r="D112" s="5" t="s">
        <v>461</v>
      </c>
      <c r="E112" s="5" t="s">
        <v>1425</v>
      </c>
      <c r="F112" s="5">
        <f t="shared" si="3"/>
        <v>7500</v>
      </c>
      <c r="G112" s="37" t="s">
        <v>467</v>
      </c>
      <c r="I112" s="90"/>
      <c r="J112" s="90"/>
      <c r="K112" s="90"/>
      <c r="L112" s="90"/>
    </row>
    <row r="113" spans="2:12" s="3" customFormat="1" ht="36.75" customHeight="1">
      <c r="B113" s="58" t="s">
        <v>1441</v>
      </c>
      <c r="C113" s="13" t="s">
        <v>1442</v>
      </c>
      <c r="D113" s="5" t="s">
        <v>461</v>
      </c>
      <c r="E113" s="5" t="s">
        <v>1126</v>
      </c>
      <c r="F113" s="24">
        <f t="shared" si="3"/>
        <v>7437.5</v>
      </c>
      <c r="G113" s="37" t="s">
        <v>467</v>
      </c>
      <c r="I113" s="90"/>
      <c r="J113" s="90"/>
      <c r="K113" s="90"/>
      <c r="L113" s="90"/>
    </row>
    <row r="114" spans="2:12" s="3" customFormat="1" ht="38.25" customHeight="1">
      <c r="B114" s="58" t="s">
        <v>412</v>
      </c>
      <c r="C114" s="13" t="s">
        <v>413</v>
      </c>
      <c r="D114" s="5" t="s">
        <v>461</v>
      </c>
      <c r="E114" s="5" t="s">
        <v>1326</v>
      </c>
      <c r="F114" s="24">
        <f t="shared" si="3"/>
        <v>6062.5</v>
      </c>
      <c r="G114" s="37" t="s">
        <v>467</v>
      </c>
      <c r="I114" s="90"/>
      <c r="J114" s="90"/>
      <c r="K114" s="90"/>
      <c r="L114" s="90"/>
    </row>
    <row r="115" spans="2:12" s="3" customFormat="1" ht="12">
      <c r="B115" s="355" t="s">
        <v>414</v>
      </c>
      <c r="C115" s="356"/>
      <c r="D115" s="356"/>
      <c r="E115" s="356"/>
      <c r="F115" s="356"/>
      <c r="G115" s="357"/>
      <c r="I115" s="90"/>
      <c r="J115" s="90"/>
      <c r="K115" s="90"/>
      <c r="L115" s="90"/>
    </row>
    <row r="116" spans="2:12" s="3" customFormat="1" ht="25.5" customHeight="1">
      <c r="B116" s="58" t="s">
        <v>415</v>
      </c>
      <c r="C116" s="13" t="s">
        <v>416</v>
      </c>
      <c r="D116" s="5" t="s">
        <v>461</v>
      </c>
      <c r="E116" s="5" t="s">
        <v>417</v>
      </c>
      <c r="F116" s="24">
        <f t="shared" si="3"/>
        <v>4562.5</v>
      </c>
      <c r="G116" s="37" t="s">
        <v>481</v>
      </c>
      <c r="I116" s="90"/>
      <c r="J116" s="90"/>
      <c r="K116" s="90"/>
      <c r="L116" s="90"/>
    </row>
    <row r="117" spans="2:12" s="3" customFormat="1" ht="23.25" customHeight="1">
      <c r="B117" s="58" t="s">
        <v>418</v>
      </c>
      <c r="C117" s="13" t="s">
        <v>419</v>
      </c>
      <c r="D117" s="5" t="s">
        <v>461</v>
      </c>
      <c r="E117" s="5">
        <v>3600</v>
      </c>
      <c r="F117" s="24">
        <f t="shared" si="3"/>
        <v>4500</v>
      </c>
      <c r="G117" s="37"/>
      <c r="I117" s="90"/>
      <c r="J117" s="90"/>
      <c r="K117" s="90"/>
      <c r="L117" s="90"/>
    </row>
    <row r="118" spans="2:12" s="3" customFormat="1" ht="24" customHeight="1">
      <c r="B118" s="58" t="s">
        <v>420</v>
      </c>
      <c r="C118" s="13" t="s">
        <v>421</v>
      </c>
      <c r="D118" s="5" t="s">
        <v>461</v>
      </c>
      <c r="E118" s="5" t="s">
        <v>1182</v>
      </c>
      <c r="F118" s="24">
        <f t="shared" si="3"/>
        <v>16125</v>
      </c>
      <c r="G118" s="37" t="s">
        <v>481</v>
      </c>
      <c r="I118" s="90"/>
      <c r="J118" s="90"/>
      <c r="K118" s="90"/>
      <c r="L118" s="90"/>
    </row>
    <row r="119" spans="2:12" s="3" customFormat="1" ht="12">
      <c r="B119" s="355" t="s">
        <v>422</v>
      </c>
      <c r="C119" s="356"/>
      <c r="D119" s="356"/>
      <c r="E119" s="356"/>
      <c r="F119" s="356"/>
      <c r="G119" s="357"/>
      <c r="I119" s="90"/>
      <c r="J119" s="90"/>
      <c r="K119" s="90"/>
      <c r="L119" s="90"/>
    </row>
    <row r="120" spans="2:12" s="3" customFormat="1" ht="18">
      <c r="B120" s="58" t="s">
        <v>423</v>
      </c>
      <c r="C120" s="13" t="s">
        <v>424</v>
      </c>
      <c r="D120" s="5" t="s">
        <v>461</v>
      </c>
      <c r="E120" s="5" t="s">
        <v>1326</v>
      </c>
      <c r="F120" s="24">
        <f t="shared" si="3"/>
        <v>6062.5</v>
      </c>
      <c r="G120" s="37" t="s">
        <v>481</v>
      </c>
      <c r="I120" s="90"/>
      <c r="J120" s="90"/>
      <c r="K120" s="90"/>
      <c r="L120" s="90"/>
    </row>
    <row r="121" spans="2:12" s="3" customFormat="1" ht="51.75" customHeight="1">
      <c r="B121" s="58" t="s">
        <v>425</v>
      </c>
      <c r="C121" s="13" t="s">
        <v>426</v>
      </c>
      <c r="D121" s="5" t="s">
        <v>461</v>
      </c>
      <c r="E121" s="5" t="s">
        <v>481</v>
      </c>
      <c r="F121" s="5"/>
      <c r="G121" s="37" t="s">
        <v>467</v>
      </c>
      <c r="I121" s="90"/>
      <c r="J121" s="90"/>
      <c r="K121" s="90"/>
      <c r="L121" s="90"/>
    </row>
    <row r="122" spans="2:12" s="3" customFormat="1" ht="12">
      <c r="B122" s="355" t="s">
        <v>427</v>
      </c>
      <c r="C122" s="356"/>
      <c r="D122" s="356"/>
      <c r="E122" s="356"/>
      <c r="F122" s="356"/>
      <c r="G122" s="357"/>
      <c r="I122" s="90"/>
      <c r="J122" s="90"/>
      <c r="K122" s="90"/>
      <c r="L122" s="90"/>
    </row>
    <row r="123" spans="2:12" s="3" customFormat="1" ht="33" customHeight="1">
      <c r="B123" s="58" t="s">
        <v>428</v>
      </c>
      <c r="C123" s="13" t="s">
        <v>429</v>
      </c>
      <c r="D123" s="5" t="s">
        <v>461</v>
      </c>
      <c r="E123" s="5" t="s">
        <v>690</v>
      </c>
      <c r="F123" s="5">
        <f>E123*1.25</f>
        <v>5375</v>
      </c>
      <c r="G123" s="37" t="s">
        <v>467</v>
      </c>
      <c r="I123" s="90"/>
      <c r="J123" s="90"/>
      <c r="K123" s="90"/>
      <c r="L123" s="90"/>
    </row>
    <row r="124" spans="2:12" s="3" customFormat="1" ht="12">
      <c r="B124" s="355" t="s">
        <v>842</v>
      </c>
      <c r="C124" s="356"/>
      <c r="D124" s="356"/>
      <c r="E124" s="356"/>
      <c r="F124" s="356"/>
      <c r="G124" s="357"/>
      <c r="I124" s="90"/>
      <c r="J124" s="90"/>
      <c r="K124" s="90"/>
      <c r="L124" s="90"/>
    </row>
    <row r="125" spans="2:12" s="3" customFormat="1" ht="18">
      <c r="B125" s="58" t="s">
        <v>430</v>
      </c>
      <c r="C125" s="13" t="s">
        <v>431</v>
      </c>
      <c r="D125" s="5" t="s">
        <v>461</v>
      </c>
      <c r="E125" s="5" t="s">
        <v>432</v>
      </c>
      <c r="F125" s="24">
        <f>E125*1.25</f>
        <v>9687.5</v>
      </c>
      <c r="G125" s="37" t="s">
        <v>481</v>
      </c>
      <c r="I125" s="90"/>
      <c r="J125" s="90"/>
      <c r="K125" s="90"/>
      <c r="L125" s="90"/>
    </row>
    <row r="126" spans="2:12" s="3" customFormat="1" ht="76.5" customHeight="1">
      <c r="B126" s="58" t="s">
        <v>594</v>
      </c>
      <c r="C126" s="7" t="s">
        <v>595</v>
      </c>
      <c r="D126" s="5" t="s">
        <v>461</v>
      </c>
      <c r="E126" s="5">
        <v>9900</v>
      </c>
      <c r="F126" s="24">
        <f>E126*1.25</f>
        <v>12375</v>
      </c>
      <c r="G126" s="37" t="s">
        <v>467</v>
      </c>
      <c r="I126" s="90"/>
      <c r="J126" s="90"/>
      <c r="K126" s="90"/>
      <c r="L126" s="90"/>
    </row>
    <row r="127" spans="2:12" s="3" customFormat="1" ht="55.5" customHeight="1">
      <c r="B127" s="58" t="s">
        <v>50</v>
      </c>
      <c r="C127" s="7" t="s">
        <v>48</v>
      </c>
      <c r="D127" s="5" t="s">
        <v>461</v>
      </c>
      <c r="E127" s="5">
        <v>9800</v>
      </c>
      <c r="F127" s="24">
        <f>E127*1.25</f>
        <v>12250</v>
      </c>
      <c r="G127" s="37" t="s">
        <v>467</v>
      </c>
      <c r="I127" s="90"/>
      <c r="J127" s="90"/>
      <c r="K127" s="90"/>
      <c r="L127" s="90"/>
    </row>
    <row r="128" spans="2:12" s="3" customFormat="1" ht="26.25" customHeight="1">
      <c r="B128" s="58" t="s">
        <v>433</v>
      </c>
      <c r="C128" s="13" t="s">
        <v>434</v>
      </c>
      <c r="D128" s="5" t="s">
        <v>461</v>
      </c>
      <c r="E128" s="5" t="s">
        <v>435</v>
      </c>
      <c r="F128" s="24">
        <f>E128*1.25</f>
        <v>10400</v>
      </c>
      <c r="G128" s="37" t="s">
        <v>481</v>
      </c>
      <c r="I128" s="90"/>
      <c r="J128" s="90"/>
      <c r="K128" s="90"/>
      <c r="L128" s="90"/>
    </row>
    <row r="129" spans="2:12" s="3" customFormat="1" ht="18" thickBot="1">
      <c r="B129" s="48" t="s">
        <v>436</v>
      </c>
      <c r="C129" s="49" t="s">
        <v>437</v>
      </c>
      <c r="D129" s="41" t="s">
        <v>461</v>
      </c>
      <c r="E129" s="41" t="s">
        <v>1145</v>
      </c>
      <c r="F129" s="53">
        <f>E129*1.25</f>
        <v>8000</v>
      </c>
      <c r="G129" s="47" t="s">
        <v>467</v>
      </c>
      <c r="I129" s="90"/>
      <c r="J129" s="90"/>
      <c r="K129" s="90"/>
      <c r="L129" s="90"/>
    </row>
    <row r="130" spans="2:12" s="3" customFormat="1" ht="12.75" thickBot="1">
      <c r="B130" s="336" t="s">
        <v>438</v>
      </c>
      <c r="C130" s="336"/>
      <c r="D130" s="336"/>
      <c r="E130" s="336"/>
      <c r="F130" s="336"/>
      <c r="G130" s="336"/>
      <c r="I130" s="90"/>
      <c r="J130" s="90"/>
      <c r="K130" s="90"/>
      <c r="L130" s="90"/>
    </row>
    <row r="131" spans="2:12" s="3" customFormat="1" ht="18">
      <c r="B131" s="64" t="s">
        <v>439</v>
      </c>
      <c r="C131" s="62" t="s">
        <v>440</v>
      </c>
      <c r="D131" s="35" t="s">
        <v>528</v>
      </c>
      <c r="E131" s="35" t="s">
        <v>441</v>
      </c>
      <c r="F131" s="35">
        <f>E131*1.25</f>
        <v>1200</v>
      </c>
      <c r="G131" s="224" t="s">
        <v>442</v>
      </c>
      <c r="I131" s="90"/>
      <c r="J131" s="90"/>
      <c r="K131" s="90"/>
      <c r="L131" s="90"/>
    </row>
    <row r="132" spans="2:12" s="3" customFormat="1" ht="18">
      <c r="B132" s="58" t="s">
        <v>443</v>
      </c>
      <c r="C132" s="13" t="s">
        <v>444</v>
      </c>
      <c r="D132" s="5" t="s">
        <v>528</v>
      </c>
      <c r="E132" s="5" t="s">
        <v>445</v>
      </c>
      <c r="F132" s="5">
        <f>E132*1.25</f>
        <v>1225</v>
      </c>
      <c r="G132" s="225"/>
      <c r="I132" s="90"/>
      <c r="J132" s="90"/>
      <c r="K132" s="90"/>
      <c r="L132" s="90"/>
    </row>
    <row r="133" spans="2:12" s="3" customFormat="1" ht="18" thickBot="1">
      <c r="B133" s="48" t="s">
        <v>446</v>
      </c>
      <c r="C133" s="49" t="s">
        <v>447</v>
      </c>
      <c r="D133" s="41" t="s">
        <v>528</v>
      </c>
      <c r="E133" s="41" t="s">
        <v>448</v>
      </c>
      <c r="F133" s="53">
        <f>E133*1.25</f>
        <v>17812.5</v>
      </c>
      <c r="G133" s="47" t="s">
        <v>467</v>
      </c>
      <c r="I133" s="90"/>
      <c r="J133" s="90"/>
      <c r="K133" s="90"/>
      <c r="L133" s="90"/>
    </row>
    <row r="134" spans="2:12" s="3" customFormat="1" ht="12.75" thickBot="1">
      <c r="B134" s="358" t="s">
        <v>449</v>
      </c>
      <c r="C134" s="358"/>
      <c r="D134" s="358"/>
      <c r="E134" s="358"/>
      <c r="F134" s="358"/>
      <c r="G134" s="358"/>
      <c r="I134" s="90"/>
      <c r="J134" s="90"/>
      <c r="K134" s="90"/>
      <c r="L134" s="90"/>
    </row>
    <row r="135" spans="2:12" s="3" customFormat="1" ht="45">
      <c r="B135" s="64" t="s">
        <v>450</v>
      </c>
      <c r="C135" s="62" t="s">
        <v>1086</v>
      </c>
      <c r="D135" s="35" t="s">
        <v>461</v>
      </c>
      <c r="E135" s="35" t="s">
        <v>1129</v>
      </c>
      <c r="F135" s="35">
        <f>E135*1.25</f>
        <v>6875</v>
      </c>
      <c r="G135" s="56"/>
      <c r="I135" s="90"/>
      <c r="J135" s="90"/>
      <c r="K135" s="90"/>
      <c r="L135" s="90"/>
    </row>
    <row r="136" spans="2:12" s="86" customFormat="1" ht="21.75" customHeight="1">
      <c r="B136" s="94" t="s">
        <v>1376</v>
      </c>
      <c r="C136" s="223" t="s">
        <v>1384</v>
      </c>
      <c r="D136" s="5" t="s">
        <v>461</v>
      </c>
      <c r="E136" s="24">
        <f>F136/1.15</f>
        <v>7782.608695652175</v>
      </c>
      <c r="F136" s="101">
        <v>8950</v>
      </c>
      <c r="G136" s="37" t="s">
        <v>467</v>
      </c>
      <c r="I136" s="121"/>
      <c r="J136" s="92"/>
      <c r="K136" s="92"/>
      <c r="L136" s="92"/>
    </row>
    <row r="137" spans="2:12" s="86" customFormat="1" ht="22.5" customHeight="1">
      <c r="B137" s="94" t="s">
        <v>1377</v>
      </c>
      <c r="C137" s="223"/>
      <c r="D137" s="5" t="s">
        <v>461</v>
      </c>
      <c r="E137" s="24">
        <f aca="true" t="shared" si="4" ref="E137:E143">F137/1.15</f>
        <v>7782.608695652175</v>
      </c>
      <c r="F137" s="101">
        <v>8950</v>
      </c>
      <c r="G137" s="37" t="s">
        <v>467</v>
      </c>
      <c r="I137" s="121"/>
      <c r="J137" s="92"/>
      <c r="K137" s="92"/>
      <c r="L137" s="92"/>
    </row>
    <row r="138" spans="2:12" s="86" customFormat="1" ht="21" customHeight="1">
      <c r="B138" s="94" t="s">
        <v>1378</v>
      </c>
      <c r="C138" s="223"/>
      <c r="D138" s="5" t="s">
        <v>461</v>
      </c>
      <c r="E138" s="24">
        <f t="shared" si="4"/>
        <v>8652.173913043478</v>
      </c>
      <c r="F138" s="101">
        <v>9950</v>
      </c>
      <c r="G138" s="37" t="s">
        <v>467</v>
      </c>
      <c r="I138" s="121"/>
      <c r="J138" s="92"/>
      <c r="K138" s="92"/>
      <c r="L138" s="92"/>
    </row>
    <row r="139" spans="2:12" s="86" customFormat="1" ht="23.25" customHeight="1">
      <c r="B139" s="94" t="s">
        <v>1379</v>
      </c>
      <c r="C139" s="223"/>
      <c r="D139" s="5" t="s">
        <v>461</v>
      </c>
      <c r="E139" s="24">
        <f t="shared" si="4"/>
        <v>9521.739130434784</v>
      </c>
      <c r="F139" s="101">
        <v>10950</v>
      </c>
      <c r="G139" s="37" t="s">
        <v>467</v>
      </c>
      <c r="I139" s="121"/>
      <c r="J139" s="92"/>
      <c r="K139" s="92"/>
      <c r="L139" s="92"/>
    </row>
    <row r="140" spans="2:12" s="86" customFormat="1" ht="24" customHeight="1">
      <c r="B140" s="94" t="s">
        <v>1380</v>
      </c>
      <c r="C140" s="223"/>
      <c r="D140" s="5" t="s">
        <v>461</v>
      </c>
      <c r="E140" s="24">
        <f t="shared" si="4"/>
        <v>9739.13043478261</v>
      </c>
      <c r="F140" s="101">
        <v>11200</v>
      </c>
      <c r="G140" s="37" t="s">
        <v>467</v>
      </c>
      <c r="I140" s="121"/>
      <c r="J140" s="92"/>
      <c r="K140" s="92"/>
      <c r="L140" s="92"/>
    </row>
    <row r="141" spans="2:12" s="86" customFormat="1" ht="24" customHeight="1">
      <c r="B141" s="94" t="s">
        <v>1381</v>
      </c>
      <c r="C141" s="223"/>
      <c r="D141" s="5" t="s">
        <v>461</v>
      </c>
      <c r="E141" s="24">
        <f t="shared" si="4"/>
        <v>9739.13043478261</v>
      </c>
      <c r="F141" s="101">
        <v>11200</v>
      </c>
      <c r="G141" s="37" t="s">
        <v>467</v>
      </c>
      <c r="I141" s="121"/>
      <c r="J141" s="92"/>
      <c r="K141" s="92"/>
      <c r="L141" s="92"/>
    </row>
    <row r="142" spans="2:12" s="86" customFormat="1" ht="24.75" customHeight="1">
      <c r="B142" s="94" t="s">
        <v>1382</v>
      </c>
      <c r="C142" s="223"/>
      <c r="D142" s="5" t="s">
        <v>461</v>
      </c>
      <c r="E142" s="24">
        <f t="shared" si="4"/>
        <v>11565.217391304348</v>
      </c>
      <c r="F142" s="101">
        <v>13300</v>
      </c>
      <c r="G142" s="37" t="s">
        <v>467</v>
      </c>
      <c r="I142" s="121"/>
      <c r="J142" s="92"/>
      <c r="K142" s="92"/>
      <c r="L142" s="92"/>
    </row>
    <row r="143" spans="2:12" s="86" customFormat="1" ht="27" customHeight="1" thickBot="1">
      <c r="B143" s="95" t="s">
        <v>1383</v>
      </c>
      <c r="C143" s="377"/>
      <c r="D143" s="41" t="s">
        <v>461</v>
      </c>
      <c r="E143" s="53">
        <f t="shared" si="4"/>
        <v>13478.260869565218</v>
      </c>
      <c r="F143" s="128">
        <v>15500</v>
      </c>
      <c r="G143" s="47" t="s">
        <v>467</v>
      </c>
      <c r="I143" s="121"/>
      <c r="J143" s="92"/>
      <c r="K143" s="92"/>
      <c r="L143" s="92"/>
    </row>
    <row r="144" spans="2:12" s="85" customFormat="1" ht="15" customHeight="1">
      <c r="B144" s="83"/>
      <c r="C144" s="83"/>
      <c r="D144" s="84"/>
      <c r="E144" s="84"/>
      <c r="F144" s="84"/>
      <c r="G144" s="84"/>
      <c r="I144" s="93"/>
      <c r="J144" s="93"/>
      <c r="K144" s="93"/>
      <c r="L144" s="93"/>
    </row>
    <row r="145" spans="2:12" s="85" customFormat="1" ht="15" customHeight="1">
      <c r="B145" s="83"/>
      <c r="C145" s="83"/>
      <c r="D145" s="84"/>
      <c r="E145" s="84"/>
      <c r="F145" s="84"/>
      <c r="G145" s="84"/>
      <c r="I145" s="93"/>
      <c r="J145" s="93"/>
      <c r="K145" s="93"/>
      <c r="L145" s="93"/>
    </row>
    <row r="146" spans="2:12" s="85" customFormat="1" ht="15" customHeight="1">
      <c r="B146" s="83"/>
      <c r="C146" s="83"/>
      <c r="D146" s="84"/>
      <c r="E146" s="84"/>
      <c r="F146" s="84"/>
      <c r="G146" s="84"/>
      <c r="I146" s="93"/>
      <c r="J146" s="93"/>
      <c r="K146" s="93"/>
      <c r="L146" s="93"/>
    </row>
    <row r="147" spans="2:12" s="85" customFormat="1" ht="15" customHeight="1">
      <c r="B147" s="83"/>
      <c r="C147" s="83"/>
      <c r="D147" s="84"/>
      <c r="E147" s="84"/>
      <c r="F147" s="84"/>
      <c r="G147" s="84"/>
      <c r="I147" s="93"/>
      <c r="J147" s="93"/>
      <c r="K147" s="93"/>
      <c r="L147" s="93"/>
    </row>
    <row r="148" spans="2:12" s="85" customFormat="1" ht="15" customHeight="1">
      <c r="B148" s="83"/>
      <c r="C148" s="83"/>
      <c r="D148" s="84"/>
      <c r="E148" s="84"/>
      <c r="F148" s="84"/>
      <c r="G148" s="84"/>
      <c r="I148" s="93"/>
      <c r="J148" s="93"/>
      <c r="K148" s="93"/>
      <c r="L148" s="93"/>
    </row>
    <row r="149" spans="2:12" s="85" customFormat="1" ht="15" customHeight="1">
      <c r="B149" s="83"/>
      <c r="C149" s="83"/>
      <c r="D149" s="84"/>
      <c r="E149" s="84"/>
      <c r="F149" s="84"/>
      <c r="G149" s="84"/>
      <c r="I149" s="93"/>
      <c r="J149" s="93"/>
      <c r="K149" s="93"/>
      <c r="L149" s="93"/>
    </row>
    <row r="150" spans="2:12" s="85" customFormat="1" ht="15" customHeight="1">
      <c r="B150" s="83"/>
      <c r="C150" s="83"/>
      <c r="D150" s="84"/>
      <c r="E150" s="84"/>
      <c r="F150" s="84"/>
      <c r="G150" s="84"/>
      <c r="I150" s="93"/>
      <c r="J150" s="93"/>
      <c r="K150" s="93"/>
      <c r="L150" s="93"/>
    </row>
    <row r="151" spans="2:12" s="85" customFormat="1" ht="15" customHeight="1">
      <c r="B151" s="83"/>
      <c r="C151" s="83"/>
      <c r="D151" s="84"/>
      <c r="E151" s="84"/>
      <c r="F151" s="84"/>
      <c r="G151" s="84"/>
      <c r="I151" s="93"/>
      <c r="J151" s="93"/>
      <c r="K151" s="93"/>
      <c r="L151" s="93"/>
    </row>
    <row r="152" spans="2:12" s="85" customFormat="1" ht="15" customHeight="1">
      <c r="B152" s="83"/>
      <c r="C152" s="83"/>
      <c r="D152" s="84"/>
      <c r="E152" s="84"/>
      <c r="F152" s="84"/>
      <c r="G152" s="84"/>
      <c r="I152" s="93"/>
      <c r="J152" s="93"/>
      <c r="K152" s="93"/>
      <c r="L152" s="93"/>
    </row>
    <row r="153" spans="2:12" s="85" customFormat="1" ht="15" customHeight="1">
      <c r="B153" s="83"/>
      <c r="C153" s="83"/>
      <c r="D153" s="84"/>
      <c r="E153" s="84"/>
      <c r="F153" s="84"/>
      <c r="G153" s="84"/>
      <c r="I153" s="93"/>
      <c r="J153" s="93"/>
      <c r="K153" s="93"/>
      <c r="L153" s="93"/>
    </row>
  </sheetData>
  <sheetProtection/>
  <mergeCells count="47">
    <mergeCell ref="B21:G21"/>
    <mergeCell ref="C3:C4"/>
    <mergeCell ref="D3:D4"/>
    <mergeCell ref="B18:G18"/>
    <mergeCell ref="B19:G19"/>
    <mergeCell ref="B11:G11"/>
    <mergeCell ref="B3:B4"/>
    <mergeCell ref="B77:G77"/>
    <mergeCell ref="B2:G2"/>
    <mergeCell ref="E3:F3"/>
    <mergeCell ref="G82:G83"/>
    <mergeCell ref="G3:G4"/>
    <mergeCell ref="B56:G56"/>
    <mergeCell ref="B58:G58"/>
    <mergeCell ref="B64:G64"/>
    <mergeCell ref="B5:G5"/>
    <mergeCell ref="B20:G20"/>
    <mergeCell ref="B84:G84"/>
    <mergeCell ref="C136:C143"/>
    <mergeCell ref="C72:C76"/>
    <mergeCell ref="C25:C30"/>
    <mergeCell ref="C31:C36"/>
    <mergeCell ref="C37:C42"/>
    <mergeCell ref="B130:G130"/>
    <mergeCell ref="C82:C83"/>
    <mergeCell ref="B65:B67"/>
    <mergeCell ref="B70:G70"/>
    <mergeCell ref="B122:G122"/>
    <mergeCell ref="B22:G22"/>
    <mergeCell ref="B23:G23"/>
    <mergeCell ref="C43:C48"/>
    <mergeCell ref="C49:C55"/>
    <mergeCell ref="B24:G24"/>
    <mergeCell ref="B119:G119"/>
    <mergeCell ref="D82:D83"/>
    <mergeCell ref="E82:F82"/>
    <mergeCell ref="B115:G115"/>
    <mergeCell ref="B81:G81"/>
    <mergeCell ref="B96:G96"/>
    <mergeCell ref="B134:G134"/>
    <mergeCell ref="B108:G108"/>
    <mergeCell ref="B97:B98"/>
    <mergeCell ref="B124:G124"/>
    <mergeCell ref="B111:B112"/>
    <mergeCell ref="B109:B110"/>
    <mergeCell ref="G131:G132"/>
    <mergeCell ref="B82:B83"/>
  </mergeCells>
  <printOptions/>
  <pageMargins left="0.55" right="0.28" top="0.37" bottom="0.37" header="0.2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Циркунов</dc:creator>
  <cp:keywords/>
  <dc:description/>
  <cp:lastModifiedBy>Алексей Циркунов</cp:lastModifiedBy>
  <cp:lastPrinted>2011-02-21T04:50:12Z</cp:lastPrinted>
  <dcterms:created xsi:type="dcterms:W3CDTF">2009-02-14T02:46:48Z</dcterms:created>
  <dcterms:modified xsi:type="dcterms:W3CDTF">2012-04-25T04:15:06Z</dcterms:modified>
  <cp:category/>
  <cp:version/>
  <cp:contentType/>
  <cp:contentStatus/>
</cp:coreProperties>
</file>