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У-20-2УШМ, ВЕЗДЕХОДЫ" sheetId="2" r:id="rId1"/>
    <sheet name="Трубы ПНД технические ф 16-200" sheetId="7" r:id="rId2"/>
    <sheet name="Трубы ПЭ 100 напорные ф 32-1200" sheetId="8" r:id="rId3"/>
    <sheet name="ИЗГОТОВИМ (металлоизделия)" sheetId="10" r:id="rId4"/>
  </sheets>
  <calcPr calcId="124519"/>
</workbook>
</file>

<file path=xl/calcChain.xml><?xml version="1.0" encoding="utf-8"?>
<calcChain xmlns="http://schemas.openxmlformats.org/spreadsheetml/2006/main">
  <c r="R49" i="8"/>
  <c r="O49"/>
  <c r="N49"/>
  <c r="K49"/>
  <c r="J49"/>
  <c r="G49"/>
  <c r="F49"/>
  <c r="C49"/>
  <c r="R48"/>
  <c r="O48"/>
  <c r="N48"/>
  <c r="K48"/>
  <c r="J48"/>
  <c r="G48"/>
  <c r="F48"/>
  <c r="C48"/>
  <c r="R47"/>
  <c r="O47"/>
  <c r="N47"/>
  <c r="K47"/>
  <c r="J47"/>
  <c r="G47"/>
  <c r="F47"/>
  <c r="C47"/>
  <c r="R46"/>
  <c r="O46"/>
  <c r="N46"/>
  <c r="K46"/>
  <c r="J46"/>
  <c r="G46"/>
  <c r="F46"/>
  <c r="C46"/>
  <c r="R45"/>
  <c r="O45"/>
  <c r="N45"/>
  <c r="K45"/>
  <c r="J45"/>
  <c r="G45"/>
  <c r="F45"/>
  <c r="C45"/>
  <c r="R44"/>
  <c r="O44"/>
  <c r="N44"/>
  <c r="K44"/>
  <c r="J44"/>
  <c r="G44"/>
  <c r="F44"/>
  <c r="C44"/>
  <c r="R43"/>
  <c r="O43"/>
  <c r="N43"/>
  <c r="K43"/>
  <c r="J43"/>
  <c r="G43"/>
  <c r="F43"/>
  <c r="C43"/>
  <c r="R42"/>
  <c r="O42"/>
  <c r="N42"/>
  <c r="K42"/>
  <c r="J42"/>
  <c r="G42"/>
  <c r="F42"/>
  <c r="C42"/>
  <c r="R41"/>
  <c r="O41"/>
  <c r="N41"/>
  <c r="K41"/>
  <c r="J41"/>
  <c r="G41"/>
  <c r="F41"/>
  <c r="C41"/>
  <c r="R40"/>
  <c r="O40"/>
  <c r="N40"/>
  <c r="K40"/>
  <c r="J40"/>
  <c r="G40"/>
  <c r="F40"/>
  <c r="C40"/>
  <c r="N39"/>
  <c r="K39"/>
  <c r="J39"/>
  <c r="G39"/>
  <c r="F39"/>
  <c r="C39"/>
  <c r="N38"/>
  <c r="K38"/>
  <c r="J38"/>
  <c r="G38"/>
  <c r="F38"/>
  <c r="C38"/>
  <c r="N37"/>
  <c r="K37"/>
  <c r="J37"/>
  <c r="G37"/>
  <c r="F37"/>
  <c r="C37"/>
  <c r="N36"/>
  <c r="K36"/>
  <c r="J36"/>
  <c r="G36"/>
  <c r="F36"/>
  <c r="C36"/>
  <c r="N35"/>
  <c r="K35"/>
  <c r="J35"/>
  <c r="G35"/>
  <c r="F35"/>
  <c r="C35"/>
  <c r="N34"/>
  <c r="K34"/>
  <c r="J34"/>
  <c r="G34"/>
  <c r="F34"/>
  <c r="C34"/>
  <c r="J33"/>
  <c r="G33"/>
  <c r="F33"/>
  <c r="C33"/>
  <c r="F32"/>
  <c r="C32"/>
  <c r="R28"/>
  <c r="O28"/>
  <c r="N28"/>
  <c r="K28"/>
  <c r="J28"/>
  <c r="G28"/>
  <c r="F28"/>
  <c r="C28"/>
  <c r="R27"/>
  <c r="O27"/>
  <c r="N27"/>
  <c r="K27"/>
  <c r="J27"/>
  <c r="G27"/>
  <c r="F27"/>
  <c r="C27"/>
  <c r="R26"/>
  <c r="O26"/>
  <c r="N26"/>
  <c r="K26"/>
  <c r="J26"/>
  <c r="G26"/>
  <c r="F26"/>
  <c r="C26"/>
  <c r="R25"/>
  <c r="O25"/>
  <c r="N25"/>
  <c r="K25"/>
  <c r="J25"/>
  <c r="G25"/>
  <c r="F25"/>
  <c r="C25"/>
  <c r="R24"/>
  <c r="O24"/>
  <c r="N24"/>
  <c r="K24"/>
  <c r="J24"/>
  <c r="G24"/>
  <c r="F24"/>
  <c r="C24"/>
  <c r="R23"/>
  <c r="O23"/>
  <c r="N23"/>
  <c r="K23"/>
  <c r="J23"/>
  <c r="G23"/>
  <c r="F23"/>
  <c r="C23"/>
  <c r="R22"/>
  <c r="O22"/>
  <c r="N22"/>
  <c r="K22"/>
  <c r="J22"/>
  <c r="G22"/>
  <c r="F22"/>
  <c r="C22"/>
  <c r="R21"/>
  <c r="O21"/>
  <c r="N21"/>
  <c r="K21"/>
  <c r="J21"/>
  <c r="G21"/>
  <c r="F21"/>
  <c r="C21"/>
  <c r="R20"/>
  <c r="O20"/>
  <c r="N20"/>
  <c r="K20"/>
  <c r="J20"/>
  <c r="G20"/>
  <c r="F20"/>
  <c r="C20"/>
  <c r="R19"/>
  <c r="O19"/>
  <c r="N19"/>
  <c r="K19"/>
  <c r="J19"/>
  <c r="G19"/>
  <c r="F19"/>
  <c r="C19"/>
  <c r="R18"/>
  <c r="O18"/>
  <c r="N18"/>
  <c r="K18"/>
  <c r="J18"/>
  <c r="G18"/>
  <c r="F18"/>
  <c r="C18"/>
  <c r="R17"/>
  <c r="O17"/>
  <c r="N17"/>
  <c r="K17"/>
  <c r="J17"/>
  <c r="G17"/>
  <c r="F17"/>
  <c r="C17"/>
  <c r="R16"/>
  <c r="O16"/>
  <c r="N16"/>
  <c r="K16"/>
  <c r="J16"/>
  <c r="G16"/>
  <c r="F16"/>
  <c r="C16"/>
  <c r="R15"/>
  <c r="O15"/>
  <c r="N15"/>
  <c r="K15"/>
  <c r="J15"/>
  <c r="G15"/>
  <c r="F15"/>
  <c r="C15"/>
  <c r="R14"/>
  <c r="O14"/>
  <c r="N14"/>
  <c r="K14"/>
  <c r="J14"/>
  <c r="G14"/>
  <c r="F14"/>
  <c r="C14"/>
  <c r="R13"/>
  <c r="O13"/>
  <c r="N13"/>
  <c r="K13"/>
  <c r="J13"/>
  <c r="G13"/>
  <c r="F13"/>
  <c r="C13"/>
  <c r="R12"/>
  <c r="O12"/>
  <c r="N12"/>
  <c r="K12"/>
  <c r="J12"/>
  <c r="G12"/>
  <c r="F12"/>
  <c r="C12"/>
  <c r="R11"/>
  <c r="O11"/>
  <c r="N11"/>
  <c r="K11"/>
  <c r="J11"/>
  <c r="G11"/>
  <c r="F11"/>
  <c r="C11"/>
</calcChain>
</file>

<file path=xl/sharedStrings.xml><?xml version="1.0" encoding="utf-8"?>
<sst xmlns="http://schemas.openxmlformats.org/spreadsheetml/2006/main" count="287" uniqueCount="199">
  <si>
    <t>Наименование</t>
  </si>
  <si>
    <t>№</t>
  </si>
  <si>
    <t>Обозначение</t>
  </si>
  <si>
    <t>Торцевое уплотнение</t>
  </si>
  <si>
    <t>100.11.060сб</t>
  </si>
  <si>
    <t>Палец</t>
  </si>
  <si>
    <t>100.29.047</t>
  </si>
  <si>
    <t>100.29.248</t>
  </si>
  <si>
    <t>Втулка</t>
  </si>
  <si>
    <t>110.30.017</t>
  </si>
  <si>
    <t>Ролик</t>
  </si>
  <si>
    <t>110.30.024</t>
  </si>
  <si>
    <t>Кольцо</t>
  </si>
  <si>
    <t>100.30.027</t>
  </si>
  <si>
    <t>Ролик в сборе</t>
  </si>
  <si>
    <t>Ось ролика</t>
  </si>
  <si>
    <t>100.30.036</t>
  </si>
  <si>
    <t>Обод опорный</t>
  </si>
  <si>
    <t>100.30.040</t>
  </si>
  <si>
    <t>Гайка корончатая</t>
  </si>
  <si>
    <t>100.31.016</t>
  </si>
  <si>
    <t>Кольцо лабиринтное</t>
  </si>
  <si>
    <t>Д 100.31.058</t>
  </si>
  <si>
    <t>Упор</t>
  </si>
  <si>
    <t>100.32.036 / 036-01</t>
  </si>
  <si>
    <t>100.40.123</t>
  </si>
  <si>
    <t>100.44.001</t>
  </si>
  <si>
    <t>100.44.042</t>
  </si>
  <si>
    <t>6 или 12</t>
  </si>
  <si>
    <t>Применение трубы ПНД:</t>
  </si>
  <si>
    <t>* для прокладки электрокабелей в бетоне и земле</t>
  </si>
  <si>
    <t>* для прокладки ВОЛС</t>
  </si>
  <si>
    <t>* для прокладки телефонных кабелей в подъездах</t>
  </si>
  <si>
    <t>* для внутренней канализации</t>
  </si>
  <si>
    <t>* в качестве шпули для намотки плёнки</t>
  </si>
  <si>
    <t>* в огнетушителях</t>
  </si>
  <si>
    <t>* в декоративных целях и др.</t>
  </si>
  <si>
    <t>Применяются при наружной и внутренней прокладке кабеля с целью защиты слаботочных и силовых электрических сетей, телевизионных и телефонных (интернет) кабелей. Использование технических труб ПНД позволяет монтировать кабель за гипсокартонными плитами, в бетонных стенах или фальшполах.</t>
  </si>
  <si>
    <t>Трубы ПНД нашли применение в отопительных и мелиоративных системах, широко используются для наружных и внутренних безнапорных трубопроводов, как гидроизоляционные оболочки для теплотрасс, а также, как формообразующие при монолитном домостроении.</t>
  </si>
  <si>
    <t>Широкий спектр применения полиэтиленовых труб объясняется долговечностью, устойчивостью к коррозии, низкой теплопроводностью, экологической чистотой, новыми возможностями прокладки и легкостью монтажа.</t>
  </si>
  <si>
    <t xml:space="preserve">Химически стойкие трубы из полиэтилена низкого давления применяются для транспортировки жидкостей технического назначения (растворов кислот, щелочей, солей, минеральных удобрений), незаменимы при перевозке и хранении газа и газовых смесей. </t>
  </si>
  <si>
    <t xml:space="preserve">Трубы из полиэтилена используются при прокладке различных типов канализаций и дренажей. </t>
  </si>
  <si>
    <t>Диаметр (мм)</t>
  </si>
  <si>
    <t>Толщина стенки (мм)</t>
  </si>
  <si>
    <t>Вес 1 п./м. (г)</t>
  </si>
  <si>
    <t>Цена за п./м. с НДС</t>
  </si>
  <si>
    <t xml:space="preserve"> ICQ: 629-946-179 (Мск +2)</t>
  </si>
  <si>
    <t xml:space="preserve"> mob: 8 904 30 36 176 _ Кучербаев Роман Салимович</t>
  </si>
  <si>
    <t xml:space="preserve"> Skype: kucherbaevsson</t>
  </si>
  <si>
    <t>110.30.060сб</t>
  </si>
  <si>
    <t xml:space="preserve">  Производим следующую номенклатуру запчастей к двухзвенным транспортёрам ДТ-10П, ДТ-20П, ДТ-30 семейства "Витязь"</t>
  </si>
  <si>
    <t>Гарантированный срок службы 50 лет. Трубы из полиэтилена низкого давления высокой плотности марки РЕ 100. Сырье производства Германии и Южной Кореи.</t>
  </si>
  <si>
    <r>
      <t xml:space="preserve">t продукта 20 </t>
    </r>
    <r>
      <rPr>
        <b/>
        <vertAlign val="superscript"/>
        <sz val="7.5"/>
        <rFont val="Calibri"/>
        <family val="2"/>
        <charset val="204"/>
      </rPr>
      <t>о</t>
    </r>
    <r>
      <rPr>
        <b/>
        <sz val="7.5"/>
        <rFont val="Calibri"/>
        <family val="2"/>
        <charset val="204"/>
      </rPr>
      <t>C</t>
    </r>
  </si>
  <si>
    <t>Внешний диаметр, мм</t>
  </si>
  <si>
    <r>
      <t xml:space="preserve">SDR 7,4  </t>
    </r>
    <r>
      <rPr>
        <b/>
        <sz val="8"/>
        <rFont val="Calibri"/>
        <family val="2"/>
        <charset val="204"/>
      </rPr>
      <t>давление 25 атм. (вода)</t>
    </r>
  </si>
  <si>
    <t>Внутр. диаметр</t>
  </si>
  <si>
    <t>Миним. тол-</t>
  </si>
  <si>
    <t xml:space="preserve">Вес 1 метра, </t>
  </si>
  <si>
    <t>Цена за 1 п/м</t>
  </si>
  <si>
    <t>мм</t>
  </si>
  <si>
    <t>щина стен., мм</t>
  </si>
  <si>
    <t>кг</t>
  </si>
  <si>
    <t>с  НДС, руб</t>
  </si>
  <si>
    <t>Трубы изготавливаются отрезками длиной 12 метров, а также бухтами. SDR-отношение номинального наружного диаметра к номинальной толщине стенки. Возможно производство труб различной длины, с другими соотношениями.</t>
  </si>
  <si>
    <t xml:space="preserve">Производим полипропиленовые трубы диаметром от 20 до 63 мм. для горячего водоснабжения и отопления. Реализуем сварочные аппараты для сварки труб. Реализуем фитинги различных диаметров для полиэтиленовых труб </t>
  </si>
  <si>
    <t>* в качестве обсадной трубы</t>
  </si>
  <si>
    <t>* для прокладки канализации и безнапорных трубопроводов</t>
  </si>
  <si>
    <t>* в вентиляционных системах</t>
  </si>
  <si>
    <r>
      <t xml:space="preserve">SDR 9  </t>
    </r>
    <r>
      <rPr>
        <b/>
        <sz val="8"/>
        <rFont val="Calibri"/>
        <family val="2"/>
        <charset val="204"/>
      </rPr>
      <t xml:space="preserve">давление 20 атм. (вода);
</t>
    </r>
    <r>
      <rPr>
        <b/>
        <i/>
        <sz val="8"/>
        <rFont val="Calibri"/>
        <family val="2"/>
        <charset val="204"/>
      </rPr>
      <t>давление 10</t>
    </r>
    <r>
      <rPr>
        <b/>
        <i/>
        <vertAlign val="superscript"/>
        <sz val="8"/>
        <rFont val="Calibri"/>
        <family val="2"/>
        <charset val="204"/>
      </rPr>
      <t>+</t>
    </r>
    <r>
      <rPr>
        <b/>
        <i/>
        <sz val="8"/>
        <rFont val="Calibri"/>
        <family val="2"/>
        <charset val="204"/>
      </rPr>
      <t>/12,5</t>
    </r>
    <r>
      <rPr>
        <b/>
        <i/>
        <vertAlign val="superscript"/>
        <sz val="8"/>
        <rFont val="Calibri"/>
        <family val="2"/>
        <charset val="204"/>
      </rPr>
      <t>=</t>
    </r>
    <r>
      <rPr>
        <b/>
        <i/>
        <sz val="8"/>
        <rFont val="Calibri"/>
        <family val="2"/>
        <charset val="204"/>
      </rPr>
      <t>атм. (газ)</t>
    </r>
  </si>
  <si>
    <r>
      <t xml:space="preserve">SDR 11 </t>
    </r>
    <r>
      <rPr>
        <b/>
        <sz val="8"/>
        <rFont val="Calibri"/>
        <family val="2"/>
        <charset val="204"/>
      </rPr>
      <t xml:space="preserve"> давление 16 атм. (вода);
</t>
    </r>
    <r>
      <rPr>
        <b/>
        <i/>
        <sz val="8"/>
        <rFont val="Calibri"/>
        <family val="2"/>
        <charset val="204"/>
      </rPr>
      <t>давление 8</t>
    </r>
    <r>
      <rPr>
        <b/>
        <i/>
        <vertAlign val="superscript"/>
        <sz val="8"/>
        <rFont val="Calibri"/>
        <family val="2"/>
        <charset val="204"/>
      </rPr>
      <t>+</t>
    </r>
    <r>
      <rPr>
        <b/>
        <i/>
        <sz val="8"/>
        <rFont val="Calibri"/>
        <family val="2"/>
        <charset val="204"/>
      </rPr>
      <t>/10</t>
    </r>
    <r>
      <rPr>
        <b/>
        <i/>
        <vertAlign val="superscript"/>
        <sz val="8"/>
        <rFont val="Calibri"/>
        <family val="2"/>
        <charset val="204"/>
      </rPr>
      <t>=</t>
    </r>
    <r>
      <rPr>
        <b/>
        <i/>
        <sz val="8"/>
        <rFont val="Calibri"/>
        <family val="2"/>
        <charset val="204"/>
      </rPr>
      <t xml:space="preserve"> атм. (газ)</t>
    </r>
  </si>
  <si>
    <r>
      <t xml:space="preserve">SDR 13,6 </t>
    </r>
    <r>
      <rPr>
        <b/>
        <sz val="8"/>
        <rFont val="Calibri"/>
        <family val="2"/>
        <charset val="204"/>
      </rPr>
      <t xml:space="preserve"> давл. 12.5 атм. (вода);
</t>
    </r>
    <r>
      <rPr>
        <b/>
        <i/>
        <sz val="8"/>
        <rFont val="Calibri"/>
        <family val="2"/>
        <charset val="204"/>
      </rPr>
      <t>давление 6.3</t>
    </r>
    <r>
      <rPr>
        <b/>
        <i/>
        <vertAlign val="superscript"/>
        <sz val="8"/>
        <rFont val="Calibri"/>
        <family val="2"/>
        <charset val="204"/>
      </rPr>
      <t>+</t>
    </r>
    <r>
      <rPr>
        <b/>
        <i/>
        <sz val="8"/>
        <rFont val="Calibri"/>
        <family val="2"/>
        <charset val="204"/>
      </rPr>
      <t>/7.9</t>
    </r>
    <r>
      <rPr>
        <b/>
        <i/>
        <vertAlign val="superscript"/>
        <sz val="8"/>
        <rFont val="Calibri"/>
        <family val="2"/>
        <charset val="204"/>
      </rPr>
      <t>=</t>
    </r>
    <r>
      <rPr>
        <b/>
        <i/>
        <sz val="8"/>
        <rFont val="Calibri"/>
        <family val="2"/>
        <charset val="204"/>
      </rPr>
      <t xml:space="preserve"> атм. (газ)</t>
    </r>
  </si>
  <si>
    <r>
      <t xml:space="preserve">SDR 17  </t>
    </r>
    <r>
      <rPr>
        <b/>
        <sz val="8"/>
        <rFont val="Calibri"/>
        <family val="2"/>
        <charset val="204"/>
      </rPr>
      <t xml:space="preserve">давление 10 атм. (вода);
</t>
    </r>
    <r>
      <rPr>
        <b/>
        <i/>
        <sz val="8"/>
        <rFont val="Calibri"/>
        <family val="2"/>
        <charset val="204"/>
      </rPr>
      <t>давление 5</t>
    </r>
    <r>
      <rPr>
        <b/>
        <i/>
        <vertAlign val="superscript"/>
        <sz val="8"/>
        <rFont val="Calibri"/>
        <family val="2"/>
        <charset val="204"/>
      </rPr>
      <t>+</t>
    </r>
    <r>
      <rPr>
        <b/>
        <i/>
        <sz val="8"/>
        <rFont val="Calibri"/>
        <family val="2"/>
        <charset val="204"/>
      </rPr>
      <t>/6,3</t>
    </r>
    <r>
      <rPr>
        <b/>
        <i/>
        <vertAlign val="superscript"/>
        <sz val="8"/>
        <rFont val="Calibri"/>
        <family val="2"/>
        <charset val="204"/>
      </rPr>
      <t>=</t>
    </r>
    <r>
      <rPr>
        <b/>
        <i/>
        <sz val="8"/>
        <rFont val="Calibri"/>
        <family val="2"/>
        <charset val="204"/>
      </rPr>
      <t xml:space="preserve"> атм. (газ)</t>
    </r>
  </si>
  <si>
    <r>
      <t xml:space="preserve">SDR 21  </t>
    </r>
    <r>
      <rPr>
        <b/>
        <sz val="8"/>
        <rFont val="Calibri"/>
        <family val="2"/>
        <charset val="204"/>
      </rPr>
      <t xml:space="preserve">давление 8 атм. (вода);
</t>
    </r>
    <r>
      <rPr>
        <b/>
        <i/>
        <sz val="8"/>
        <rFont val="Calibri"/>
        <family val="2"/>
        <charset val="204"/>
      </rPr>
      <t>давление 4</t>
    </r>
    <r>
      <rPr>
        <b/>
        <i/>
        <vertAlign val="superscript"/>
        <sz val="8"/>
        <rFont val="Calibri"/>
        <family val="2"/>
        <charset val="204"/>
      </rPr>
      <t>+</t>
    </r>
    <r>
      <rPr>
        <b/>
        <i/>
        <sz val="8"/>
        <rFont val="Calibri"/>
        <family val="2"/>
        <charset val="204"/>
      </rPr>
      <t>/5</t>
    </r>
    <r>
      <rPr>
        <b/>
        <i/>
        <vertAlign val="superscript"/>
        <sz val="8"/>
        <rFont val="Calibri"/>
        <family val="2"/>
        <charset val="204"/>
      </rPr>
      <t xml:space="preserve">= </t>
    </r>
    <r>
      <rPr>
        <b/>
        <i/>
        <sz val="8"/>
        <rFont val="Calibri"/>
        <family val="2"/>
        <charset val="204"/>
      </rPr>
      <t>атм. (газ)</t>
    </r>
  </si>
  <si>
    <r>
      <t xml:space="preserve">SDR 26 </t>
    </r>
    <r>
      <rPr>
        <b/>
        <sz val="8"/>
        <rFont val="Calibri"/>
        <family val="2"/>
        <charset val="204"/>
      </rPr>
      <t xml:space="preserve"> давление 6,3 атм. (вода);
</t>
    </r>
    <r>
      <rPr>
        <b/>
        <i/>
        <sz val="8"/>
        <rFont val="Calibri"/>
        <family val="2"/>
        <charset val="204"/>
      </rPr>
      <t>давление 3,2</t>
    </r>
    <r>
      <rPr>
        <b/>
        <i/>
        <vertAlign val="superscript"/>
        <sz val="8"/>
        <rFont val="Calibri"/>
        <family val="2"/>
        <charset val="204"/>
      </rPr>
      <t>+</t>
    </r>
    <r>
      <rPr>
        <b/>
        <i/>
        <sz val="8"/>
        <rFont val="Calibri"/>
        <family val="2"/>
        <charset val="204"/>
      </rPr>
      <t>/4</t>
    </r>
    <r>
      <rPr>
        <b/>
        <i/>
        <vertAlign val="superscript"/>
        <sz val="8"/>
        <rFont val="Calibri"/>
        <family val="2"/>
        <charset val="204"/>
      </rPr>
      <t>=</t>
    </r>
    <r>
      <rPr>
        <b/>
        <i/>
        <sz val="8"/>
        <rFont val="Calibri"/>
        <family val="2"/>
        <charset val="204"/>
      </rPr>
      <t xml:space="preserve"> атм. (газ)</t>
    </r>
  </si>
  <si>
    <r>
      <t xml:space="preserve">SDR 33 </t>
    </r>
    <r>
      <rPr>
        <b/>
        <sz val="8"/>
        <rFont val="Calibri"/>
        <family val="2"/>
        <charset val="204"/>
      </rPr>
      <t xml:space="preserve"> давление 5 атм. (вода);
</t>
    </r>
    <r>
      <rPr>
        <b/>
        <i/>
        <sz val="8"/>
        <rFont val="Calibri"/>
        <family val="2"/>
        <charset val="204"/>
      </rPr>
      <t>давление 2,5</t>
    </r>
    <r>
      <rPr>
        <b/>
        <i/>
        <vertAlign val="superscript"/>
        <sz val="8"/>
        <rFont val="Calibri"/>
        <family val="2"/>
        <charset val="204"/>
      </rPr>
      <t>+</t>
    </r>
    <r>
      <rPr>
        <b/>
        <i/>
        <sz val="8"/>
        <rFont val="Calibri"/>
        <family val="2"/>
        <charset val="204"/>
      </rPr>
      <t>/3,1</t>
    </r>
    <r>
      <rPr>
        <b/>
        <i/>
        <vertAlign val="superscript"/>
        <sz val="8"/>
        <rFont val="Calibri"/>
        <family val="2"/>
        <charset val="204"/>
      </rPr>
      <t>=</t>
    </r>
    <r>
      <rPr>
        <b/>
        <i/>
        <sz val="8"/>
        <rFont val="Calibri"/>
        <family val="2"/>
        <charset val="204"/>
      </rPr>
      <t xml:space="preserve"> атм. (газ)</t>
    </r>
  </si>
  <si>
    <t>Длина бухты,     отрезка (м)</t>
  </si>
  <si>
    <t>218,50р</t>
  </si>
  <si>
    <t>Минимальная партия (метры)</t>
  </si>
  <si>
    <r>
      <t>·</t>
    </r>
    <r>
      <rPr>
        <sz val="7"/>
        <rFont val="Calibri"/>
        <family val="2"/>
        <charset val="204"/>
        <scheme val="minor"/>
      </rPr>
      <t xml:space="preserve">         </t>
    </r>
    <r>
      <rPr>
        <sz val="9"/>
        <rFont val="Calibri"/>
        <family val="2"/>
        <charset val="204"/>
        <scheme val="minor"/>
      </rPr>
      <t>Внимание! Указанные цены не являются окончательными. Наш менеджер определит с Вами размер индивидуальной скидки.</t>
    </r>
  </si>
  <si>
    <r>
      <t>·</t>
    </r>
    <r>
      <rPr>
        <sz val="7"/>
        <rFont val="Calibri"/>
        <family val="2"/>
        <charset val="204"/>
        <scheme val="minor"/>
      </rPr>
      <t xml:space="preserve">         </t>
    </r>
    <r>
      <rPr>
        <sz val="9"/>
        <rFont val="Calibri"/>
        <family val="2"/>
        <charset val="204"/>
        <scheme val="minor"/>
      </rPr>
      <t>При заказе меньше минимальной партии, применяется повышающий коэффициент, в связи с особенностью технологического процесса производства.</t>
    </r>
  </si>
  <si>
    <t xml:space="preserve">* Болты комплектуем гайками и шайбами в соответствии с ГОСТ 24379.1-80. </t>
  </si>
  <si>
    <t>(металл уплотняется, а не разрушается, изделие становится прочнее и визуально выглядит качественнее).</t>
  </si>
  <si>
    <t xml:space="preserve">* Резьба на болтах накатывается, а не нарезается = </t>
  </si>
  <si>
    <t xml:space="preserve"> • опоры подвижные</t>
  </si>
  <si>
    <t xml:space="preserve"> •  неподвижные</t>
  </si>
  <si>
    <t xml:space="preserve"> • скользящие</t>
  </si>
  <si>
    <t xml:space="preserve"> •  подвесные</t>
  </si>
  <si>
    <t>дистанционного управления задвижками с электрическим и ручным приводами, применяемые</t>
  </si>
  <si>
    <t xml:space="preserve">в сооружениях водоснабжения и канализации при глубине заложения трубопровода до 7 м. </t>
  </si>
  <si>
    <t>Изготовим по необходимым Вам размерам: Колонки дистанционного управления задвижками для</t>
  </si>
  <si>
    <t xml:space="preserve">Конструкция колонки управления с ручным приводом включает в себя: штангу и собственно колонку. </t>
  </si>
  <si>
    <t xml:space="preserve">Конструкция колонки управления с электрическим приводом включает: приводной вал, кулачковый вал, штангу, подставку и переходник. </t>
  </si>
  <si>
    <t>изготовленные в соответствии с «Опоры трубопроводов» (аналог ГОСТ 14911-82, ОСТ 36-94-83, ОСТ 36-146-88). В том числе опоры изготавливаются в</t>
  </si>
  <si>
    <t>северном исполнении, марка стали 09Г2С, ГОСТ 19281-88. При полуавтоматической сварке сварные материалы и сам сварной шов соответствуют</t>
  </si>
  <si>
    <t>ГОСТу 14771-76. При ручной сварке сварные швы очищены от флюса и брызг, сварные материалы и сам сварной шов соответствуют ГОСТу 5264-80.</t>
  </si>
  <si>
    <t>Опоры предназначены для крепления стальных технических трубопроводов различного назначения с наружным диаметром от 32 мм до 630 мм,</t>
  </si>
  <si>
    <t>трубопровода до 1,5 метров, климатическое исполнение по ГОСТ 15150-69 У категория 1.)</t>
  </si>
  <si>
    <t>(колонка управления задвижкой с выдвижным шпинделем Ду100 под электропривод тип А с глубиной заложения</t>
  </si>
  <si>
    <r>
      <rPr>
        <b/>
        <sz val="11"/>
        <color theme="1"/>
        <rFont val="Calibri"/>
        <family val="2"/>
        <charset val="204"/>
        <scheme val="minor"/>
      </rPr>
      <t>Анкерные болты</t>
    </r>
    <r>
      <rPr>
        <sz val="11"/>
        <color theme="1"/>
        <rFont val="Calibri"/>
        <family val="2"/>
        <charset val="204"/>
        <scheme val="minor"/>
      </rPr>
      <t xml:space="preserve"> ГОСТ 24379.1-80 (всех типов и исполнений)</t>
    </r>
  </si>
  <si>
    <r>
      <rPr>
        <b/>
        <sz val="11"/>
        <color theme="1"/>
        <rFont val="Calibri"/>
        <family val="2"/>
        <charset val="204"/>
        <scheme val="minor"/>
      </rPr>
      <t>Колонки управления задвижками</t>
    </r>
    <r>
      <rPr>
        <sz val="11"/>
        <color theme="1"/>
        <rFont val="Calibri"/>
        <family val="2"/>
        <charset val="204"/>
        <scheme val="minor"/>
      </rPr>
      <t xml:space="preserve"> (колонка управления)</t>
    </r>
  </si>
  <si>
    <r>
      <t xml:space="preserve">Также готовы по чертежам заказчиков (и собственным чертежам) изготовить </t>
    </r>
    <r>
      <rPr>
        <b/>
        <sz val="11"/>
        <color theme="1"/>
        <rFont val="Calibri"/>
        <family val="2"/>
        <charset val="204"/>
        <scheme val="minor"/>
      </rPr>
      <t>узлы и детали технических трубопроводов</t>
    </r>
    <r>
      <rPr>
        <sz val="11"/>
        <color theme="1"/>
        <rFont val="Calibri"/>
        <family val="2"/>
        <charset val="204"/>
        <scheme val="minor"/>
      </rPr>
      <t>:</t>
    </r>
  </si>
  <si>
    <t>Производим оборудование и инструмент для буровой установки БУ-20-2УШМ (Станок ударно-канатного бурения БУ-20), используемой при геологоразведочных работах золотодобывающими предприятиями</t>
  </si>
  <si>
    <t>Г-111А/1</t>
  </si>
  <si>
    <t>Г-111А/3</t>
  </si>
  <si>
    <t>Г-111А/4</t>
  </si>
  <si>
    <t>Долото (корпус долота)</t>
  </si>
  <si>
    <t>Шайба полумесяц</t>
  </si>
  <si>
    <t>Гайка</t>
  </si>
  <si>
    <t>БИ.11.02</t>
  </si>
  <si>
    <t>Гильза канатного замка</t>
  </si>
  <si>
    <t>БИ.11.00</t>
  </si>
  <si>
    <t>Замок канатный</t>
  </si>
  <si>
    <t>Штанга забивная (полуштанга)</t>
  </si>
  <si>
    <t>БИ.03.01</t>
  </si>
  <si>
    <t>БИ.01</t>
  </si>
  <si>
    <t>Штанга ударная</t>
  </si>
  <si>
    <t>Лезвие бурового долота, плоское, сталь У7-У8А</t>
  </si>
  <si>
    <t>Г-111А/14</t>
  </si>
  <si>
    <t>Лезвие бурового долота, округляющее, сталь У7-У8А</t>
  </si>
  <si>
    <t>Г-111А/12</t>
  </si>
  <si>
    <t>Шпилька гладкая</t>
  </si>
  <si>
    <t>Г-111А/5</t>
  </si>
  <si>
    <t>Шпилька резьбовая</t>
  </si>
  <si>
    <t>Г-111А/6</t>
  </si>
  <si>
    <t>Инструмент:</t>
  </si>
  <si>
    <t>Инструмент для обсадки и извлечения труб:</t>
  </si>
  <si>
    <t>Труба буровая (обсадная) с резьбами, сталь 30ХГСА, d 219 mm, 2 m, стенка 12 mm</t>
  </si>
  <si>
    <t>БИ.04.01</t>
  </si>
  <si>
    <t>Муфта обсадной трубы (ниппель), сталь 45 или 30ХГСА, без термообработки</t>
  </si>
  <si>
    <t>БИ.04.02</t>
  </si>
  <si>
    <t>Башмак 245 mm, сталь 30ХГСА, длина 250 mm, режущая кромка 70 mm, HRC 55-60</t>
  </si>
  <si>
    <t>БИ.05</t>
  </si>
  <si>
    <t>Головка забивная 245 mm, сталь 30ХГСА</t>
  </si>
  <si>
    <t>БИ.03.03</t>
  </si>
  <si>
    <t>Головка выбивная разъемная, сталь 45</t>
  </si>
  <si>
    <t>БИ.13.00</t>
  </si>
  <si>
    <t>Вспомогательный инструмент:</t>
  </si>
  <si>
    <t>Ключ инструментальный</t>
  </si>
  <si>
    <t>БИ.04.00</t>
  </si>
  <si>
    <t>Ключ шарнирный (КШ–219) d 219 mm</t>
  </si>
  <si>
    <t>БИ.10.01</t>
  </si>
  <si>
    <t>Буровые комплектующие:</t>
  </si>
  <si>
    <t xml:space="preserve">Вал главный в сборе (116.07.010.00) </t>
  </si>
  <si>
    <t>03.00.000</t>
  </si>
  <si>
    <t xml:space="preserve">Обозначение </t>
  </si>
  <si>
    <t>Цена за шт.
руб с НДС</t>
  </si>
  <si>
    <t>Поставляем все основные позиции из номенклатуры комплектующих для буровой установки БУ-20-2УШМ (по заявке)</t>
  </si>
  <si>
    <t>Поставляем гусеницы на вездеходы МТ-ЛБ (МТЛБу), ГАЗ-71 (ГАЗ-34039), ГТ-Т</t>
  </si>
  <si>
    <t>МТ-ЛБ (МТЛБу):</t>
  </si>
  <si>
    <t>2.34.001 (2.34.СБ)</t>
  </si>
  <si>
    <t>широкая МТ-ЛБ (короткая), 216 траков, ширина 560мм, вес 2100кг</t>
  </si>
  <si>
    <t>Цена за комплект руб с НДС</t>
  </si>
  <si>
    <t>2.34.001-С1 (2.34.СБ-1)</t>
  </si>
  <si>
    <t xml:space="preserve">широкая МТ-ЛБу (длинная), 244 трака, ширина 560мм, вес ~ 2400кг </t>
  </si>
  <si>
    <t>2С1.34.001 (8.34.001)</t>
  </si>
  <si>
    <t>РМШ МТЛБ (длинная), 244|216 траков, ширина 360мм, вес ~ 1800кг</t>
  </si>
  <si>
    <t>320000|260000</t>
  </si>
  <si>
    <t>* Гусеница РМШ (резино-металлический шарнир), применяется совместно с колесом ведущим РМШ (8.30.003-РМШ).</t>
  </si>
  <si>
    <t>2С1.34.002</t>
  </si>
  <si>
    <t>узкая МТ-ЛБу (длинная), 244 трака, ширина 360мм</t>
  </si>
  <si>
    <t>узкая МТ-ЛБ (короткая), 216 траков, ширина 360мм</t>
  </si>
  <si>
    <t>2.34.СБ</t>
  </si>
  <si>
    <t>ГАЗ-71 (ГТ-СМ, ГАЗ-34036, ГАЗ-34039):</t>
  </si>
  <si>
    <t>71-3209002.03</t>
  </si>
  <si>
    <t>ГАЗ-71 (ГТ-СМ) (короткая, литая), 166 траков, ширина 400мм, вес 700кг</t>
  </si>
  <si>
    <t>34039-3209002</t>
  </si>
  <si>
    <t>ГАЗ-34039 (длинная, литая), 184 звена, ширина 400мм, вес ~ 760кг</t>
  </si>
  <si>
    <t>34039-3209002/03-10</t>
  </si>
  <si>
    <t>РМШ ГАЗ-71 (ГАЗ-34036, ГАЗ-34039, ГТСМ), 184 трака</t>
  </si>
  <si>
    <t>21.34.001</t>
  </si>
  <si>
    <t>ГТ-Т (ГТТ), 184 звена (трака), ширина 550мм, вес 1850кг</t>
  </si>
  <si>
    <t>ГТТ (ГТ-Т):</t>
  </si>
  <si>
    <t>Комплектуем заявки на запчасти к вездеходам МТ-ЛБ (МТЛБу), ГАЗ-71 (ГАЗ-34039), ГТ-Т:</t>
  </si>
  <si>
    <t>Палец гусеницы РМШ МТ-ЛБ</t>
  </si>
  <si>
    <t>8.34.014</t>
  </si>
  <si>
    <t>360 руб/шт.</t>
  </si>
  <si>
    <t>Фрикцион механизма поворота в сборе</t>
  </si>
  <si>
    <t>8.10.050/051</t>
  </si>
  <si>
    <t>33000 руб/шт.</t>
  </si>
  <si>
    <t>34039-2948010/11</t>
  </si>
  <si>
    <t>Балансир подвесной ГАЗ-34039, доработанный</t>
  </si>
  <si>
    <t>32500 руб/шт.</t>
  </si>
  <si>
    <t>p.s. Гусеницы НЕ г. Курган!</t>
  </si>
  <si>
    <t>Доставка. Оперативно. РФ и СНГ.</t>
  </si>
  <si>
    <t>(!) Гарантия минимального пробега - 5000 км (по снегу - 10 000 км)</t>
  </si>
  <si>
    <t>Дополнительно готовы рассмотреть Ваши предложения по изготовлению и восстановлению деталей и сборочных единиц по чертежам заказчика</t>
  </si>
  <si>
    <t xml:space="preserve"> С уважением, ООО -ТКО-</t>
  </si>
  <si>
    <r>
      <t xml:space="preserve"> e-mail: </t>
    </r>
    <r>
      <rPr>
        <sz val="11"/>
        <color theme="3"/>
        <rFont val="Calibri"/>
        <family val="2"/>
        <charset val="204"/>
        <scheme val="minor"/>
      </rPr>
      <t>5-20@list.ru</t>
    </r>
    <r>
      <rPr>
        <sz val="11"/>
        <color theme="1"/>
        <rFont val="Calibri"/>
        <family val="2"/>
        <charset val="204"/>
        <scheme val="minor"/>
      </rPr>
      <t xml:space="preserve"> | </t>
    </r>
    <r>
      <rPr>
        <sz val="11"/>
        <color theme="3"/>
        <rFont val="Calibri"/>
        <family val="2"/>
        <charset val="204"/>
        <scheme val="minor"/>
      </rPr>
      <t>89043036176@mail.ru</t>
    </r>
  </si>
  <si>
    <t>Производим трубы полиэтиленовые (ПНД) технические (безнапорные) d 16-200 mm, 
объёмами свыше 4 тонн/сутки</t>
  </si>
  <si>
    <t>Продукция сертифицирована!</t>
  </si>
  <si>
    <r>
      <rPr>
        <sz val="10"/>
        <rFont val="Calibri"/>
        <family val="2"/>
        <charset val="204"/>
        <scheme val="minor"/>
      </rPr>
      <t>Трубы для питьевого, холодного водоснабжения, газопроводов, канализационных систем.</t>
    </r>
    <r>
      <rPr>
        <sz val="7.75"/>
        <rFont val="Calibri"/>
        <family val="2"/>
        <charset val="204"/>
        <scheme val="minor"/>
      </rPr>
      <t xml:space="preserve"> Легкие, гибкие, удобны при транспортировке, монтаже и укладке. Не подвержены внешней и внутренней коррозии.</t>
    </r>
  </si>
  <si>
    <t>* (+)-рабочее давление при КЗП =2,5; (=)- рабочее давление при коэф. Запаса Прочности (КЗП) = 2</t>
  </si>
  <si>
    <t>Трубы для водопроводов и канализации изготовлены по ГОСТУ 18599-2001 из полиэтилена марки РЕ 100</t>
  </si>
  <si>
    <t>Трубы для газопроводов изготовлены по ГОСТУ 50838-95 из полиэтилена марки РЕ 100</t>
  </si>
  <si>
    <r>
      <rPr>
        <b/>
        <sz val="10"/>
        <rFont val="Calibri"/>
        <family val="2"/>
        <charset val="204"/>
        <scheme val="minor"/>
      </rPr>
      <t xml:space="preserve">Данный Прайс </t>
    </r>
    <r>
      <rPr>
        <sz val="10"/>
        <rFont val="Calibri"/>
        <family val="2"/>
        <charset val="204"/>
        <scheme val="minor"/>
      </rPr>
      <t>(</t>
    </r>
    <r>
      <rPr>
        <b/>
        <sz val="10"/>
        <rFont val="Calibri"/>
        <family val="2"/>
        <charset val="204"/>
        <scheme val="minor"/>
      </rPr>
      <t>с диаметрами от 32 до 450 mm</t>
    </r>
    <r>
      <rPr>
        <sz val="10"/>
        <rFont val="Calibri"/>
        <family val="2"/>
        <charset val="204"/>
        <scheme val="minor"/>
      </rPr>
      <t>)</t>
    </r>
    <r>
      <rPr>
        <b/>
        <sz val="10"/>
        <rFont val="Calibri"/>
        <family val="2"/>
        <charset val="204"/>
        <scheme val="minor"/>
      </rPr>
      <t xml:space="preserve"> для оптовых и постоянных покупателей</t>
    </r>
    <r>
      <rPr>
        <sz val="10"/>
        <rFont val="Calibri"/>
        <family val="2"/>
        <charset val="204"/>
        <scheme val="minor"/>
      </rPr>
      <t xml:space="preserve"> (</t>
    </r>
    <r>
      <rPr>
        <b/>
        <sz val="10"/>
        <rFont val="Calibri"/>
        <family val="2"/>
        <charset val="204"/>
        <scheme val="minor"/>
      </rPr>
      <t>объёмы = свыше 5 тн</t>
    </r>
    <r>
      <rPr>
        <sz val="10"/>
        <rFont val="Calibri"/>
        <family val="2"/>
        <charset val="204"/>
        <scheme val="minor"/>
      </rPr>
      <t>). При большом объёме предоставляется дополнительная скидка!</t>
    </r>
  </si>
  <si>
    <r>
      <t xml:space="preserve">Поставляем (по заводским ценам) на правах дилера: трубы полиэтиленовые (ПВД) напорные с внешним диаметром </t>
    </r>
    <r>
      <rPr>
        <b/>
        <sz val="11"/>
        <rFont val="Calibri"/>
        <family val="2"/>
        <charset val="204"/>
        <scheme val="minor"/>
      </rPr>
      <t xml:space="preserve">от 32 mm до 1200 mm </t>
    </r>
    <r>
      <rPr>
        <sz val="11"/>
        <rFont val="Calibri"/>
        <family val="2"/>
        <charset val="204"/>
        <scheme val="minor"/>
      </rPr>
      <t>(</t>
    </r>
    <r>
      <rPr>
        <b/>
        <sz val="11"/>
        <rFont val="Calibri"/>
        <family val="2"/>
        <charset val="204"/>
        <scheme val="minor"/>
      </rPr>
      <t>с SDR 7,4 до SDR 41</t>
    </r>
    <r>
      <rPr>
        <sz val="11"/>
        <rFont val="Calibri"/>
        <family val="2"/>
        <charset val="204"/>
        <scheme val="minor"/>
      </rPr>
      <t xml:space="preserve">) </t>
    </r>
    <r>
      <rPr>
        <b/>
        <sz val="11"/>
        <rFont val="Calibri"/>
        <family val="2"/>
        <charset val="204"/>
        <scheme val="minor"/>
      </rPr>
      <t>для питьевого водоснабжения, газопроводов, канализационных систем</t>
    </r>
  </si>
  <si>
    <t>Изготовим для Вас анкерный (фундаментный) болт по ГОСТ 24379.1-80 (всех типов и исполнений).</t>
  </si>
  <si>
    <t xml:space="preserve">* Пример записи обозначения продукции при её заказе:   КУ.1.А Ду100-В.1,5.У1 по ТУ 4859-001-61266321-2010. </t>
  </si>
  <si>
    <r>
      <rPr>
        <sz val="11"/>
        <color theme="4"/>
        <rFont val="Calibri"/>
        <family val="2"/>
        <charset val="204"/>
        <scheme val="minor"/>
      </rPr>
      <t xml:space="preserve"> !!!</t>
    </r>
    <r>
      <rPr>
        <sz val="11"/>
        <color theme="1"/>
        <rFont val="Calibri"/>
        <family val="2"/>
        <charset val="204"/>
        <scheme val="minor"/>
      </rPr>
      <t xml:space="preserve"> Получить дополнительную информацию о наличии продукции на складе, сроках изготовления, ассортименте и уточнить стоимость (на настоящее время), Вы можете по телефонам, ICQ и электронной почте (см. контакты)</t>
    </r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</si>
</sst>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0.0"/>
    <numFmt numFmtId="165" formatCode="0.000"/>
    <numFmt numFmtId="166" formatCode="#,##0.00&quot;р.&quot;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7.7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vertAlign val="superscript"/>
      <sz val="7.5"/>
      <name val="Calibri"/>
      <family val="2"/>
      <charset val="204"/>
    </font>
    <font>
      <b/>
      <sz val="7.5"/>
      <name val="Calibri"/>
      <family val="2"/>
      <charset val="204"/>
    </font>
    <font>
      <sz val="7"/>
      <name val="Calibri"/>
      <family val="2"/>
      <charset val="204"/>
      <scheme val="minor"/>
    </font>
    <font>
      <b/>
      <sz val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vertAlign val="superscript"/>
      <sz val="8"/>
      <name val="Calibri"/>
      <family val="2"/>
      <charset val="204"/>
    </font>
    <font>
      <sz val="6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8" fontId="2" fillId="0" borderId="1" xfId="0" applyNumberFormat="1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shrinkToFit="1"/>
    </xf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1" applyFont="1" applyBorder="1" applyAlignment="1" applyProtection="1">
      <alignment horizontal="right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7" fillId="0" borderId="0" xfId="1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 applyAlignment="1">
      <alignment horizontal="center" shrinkToFit="1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center" vertical="center" shrinkToFit="1"/>
    </xf>
    <xf numFmtId="0" fontId="18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shrinkToFit="1"/>
    </xf>
    <xf numFmtId="164" fontId="11" fillId="0" borderId="1" xfId="0" applyNumberFormat="1" applyFont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164" fontId="11" fillId="3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shrinkToFi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4" fillId="0" borderId="0" xfId="0" applyFont="1" applyAlignment="1">
      <alignment horizontal="center" shrinkToFit="1"/>
    </xf>
    <xf numFmtId="0" fontId="3" fillId="0" borderId="0" xfId="0" applyFont="1" applyAlignment="1">
      <alignment horizontal="right"/>
    </xf>
    <xf numFmtId="165" fontId="11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16" fontId="2" fillId="0" borderId="0" xfId="0" applyNumberFormat="1" applyFont="1" applyBorder="1" applyAlignment="1">
      <alignment horizontal="center" wrapText="1"/>
    </xf>
    <xf numFmtId="8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right"/>
    </xf>
    <xf numFmtId="0" fontId="8" fillId="0" borderId="0" xfId="0" applyFont="1" applyAlignment="1">
      <alignment horizontal="left" indent="5"/>
    </xf>
    <xf numFmtId="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shrinkToFit="1"/>
    </xf>
    <xf numFmtId="0" fontId="7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23" fillId="0" borderId="0" xfId="0" applyFont="1" applyAlignment="1"/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right" vertical="center" wrapText="1"/>
    </xf>
    <xf numFmtId="166" fontId="11" fillId="0" borderId="1" xfId="0" applyNumberFormat="1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8" fillId="0" borderId="4" xfId="0" applyFont="1" applyBorder="1" applyAlignment="1">
      <alignment horizontal="center" wrapText="1"/>
    </xf>
    <xf numFmtId="0" fontId="0" fillId="5" borderId="0" xfId="0" applyFill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gif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981075</xdr:colOff>
      <xdr:row>22</xdr:row>
      <xdr:rowOff>0</xdr:rowOff>
    </xdr:from>
    <xdr:to>
      <xdr:col>15</xdr:col>
      <xdr:colOff>19050</xdr:colOff>
      <xdr:row>32</xdr:row>
      <xdr:rowOff>66675</xdr:rowOff>
    </xdr:to>
    <xdr:pic>
      <xdr:nvPicPr>
        <xdr:cNvPr id="2" name="Рисунок 1" descr="dt_vityaz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97100" y="4448175"/>
          <a:ext cx="2857500" cy="19716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2895600</xdr:colOff>
      <xdr:row>25</xdr:row>
      <xdr:rowOff>9525</xdr:rowOff>
    </xdr:from>
    <xdr:to>
      <xdr:col>9</xdr:col>
      <xdr:colOff>1082675</xdr:colOff>
      <xdr:row>37</xdr:row>
      <xdr:rowOff>142875</xdr:rowOff>
    </xdr:to>
    <xdr:pic>
      <xdr:nvPicPr>
        <xdr:cNvPr id="4" name="Рисунок 3" descr="2МТЛБ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50" y="5029200"/>
          <a:ext cx="3225800" cy="24193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3736872</xdr:colOff>
      <xdr:row>29</xdr:row>
      <xdr:rowOff>9525</xdr:rowOff>
    </xdr:from>
    <xdr:to>
      <xdr:col>4</xdr:col>
      <xdr:colOff>781049</xdr:colOff>
      <xdr:row>39</xdr:row>
      <xdr:rowOff>95250</xdr:rowOff>
    </xdr:to>
    <xdr:pic>
      <xdr:nvPicPr>
        <xdr:cNvPr id="9" name="Рисунок 8" descr="44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2647" y="5791200"/>
          <a:ext cx="2568677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142875</xdr:colOff>
      <xdr:row>34</xdr:row>
      <xdr:rowOff>9525</xdr:rowOff>
    </xdr:from>
    <xdr:to>
      <xdr:col>2</xdr:col>
      <xdr:colOff>800100</xdr:colOff>
      <xdr:row>39</xdr:row>
      <xdr:rowOff>38100</xdr:rowOff>
    </xdr:to>
    <xdr:pic>
      <xdr:nvPicPr>
        <xdr:cNvPr id="10" name="Рисунок 9" descr="proizvodstvo (RE)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2900" y="6743700"/>
          <a:ext cx="9429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15</xdr:col>
      <xdr:colOff>9525</xdr:colOff>
      <xdr:row>15</xdr:row>
      <xdr:rowOff>146050</xdr:rowOff>
    </xdr:to>
    <xdr:pic>
      <xdr:nvPicPr>
        <xdr:cNvPr id="4" name="Рисунок 3" descr="ое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4150" y="190500"/>
          <a:ext cx="4276725" cy="2851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485775</xdr:colOff>
      <xdr:row>22</xdr:row>
      <xdr:rowOff>0</xdr:rowOff>
    </xdr:from>
    <xdr:to>
      <xdr:col>9</xdr:col>
      <xdr:colOff>209550</xdr:colOff>
      <xdr:row>27</xdr:row>
      <xdr:rowOff>28575</xdr:rowOff>
    </xdr:to>
    <xdr:pic>
      <xdr:nvPicPr>
        <xdr:cNvPr id="3" name="Рисунок 2" descr="лшш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9825" y="4229100"/>
          <a:ext cx="9429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4090</xdr:colOff>
      <xdr:row>3</xdr:row>
      <xdr:rowOff>8659</xdr:rowOff>
    </xdr:from>
    <xdr:to>
      <xdr:col>25</xdr:col>
      <xdr:colOff>510885</xdr:colOff>
      <xdr:row>20</xdr:row>
      <xdr:rowOff>60613</xdr:rowOff>
    </xdr:to>
    <xdr:pic>
      <xdr:nvPicPr>
        <xdr:cNvPr id="2" name="Рисунок 1" descr="ррео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6272" y="554182"/>
          <a:ext cx="4143613" cy="281420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19</xdr:col>
      <xdr:colOff>0</xdr:colOff>
      <xdr:row>21</xdr:row>
      <xdr:rowOff>0</xdr:rowOff>
    </xdr:from>
    <xdr:to>
      <xdr:col>25</xdr:col>
      <xdr:colOff>522734</xdr:colOff>
      <xdr:row>41</xdr:row>
      <xdr:rowOff>34636</xdr:rowOff>
    </xdr:to>
    <xdr:pic>
      <xdr:nvPicPr>
        <xdr:cNvPr id="3" name="Рисунок 2" descr="оолл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2182" y="3454977"/>
          <a:ext cx="4159552" cy="311727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609599</xdr:colOff>
      <xdr:row>1</xdr:row>
      <xdr:rowOff>1</xdr:rowOff>
    </xdr:from>
    <xdr:to>
      <xdr:col>14</xdr:col>
      <xdr:colOff>449551</xdr:colOff>
      <xdr:row>10</xdr:row>
      <xdr:rowOff>76200</xdr:rowOff>
    </xdr:to>
    <xdr:pic>
      <xdr:nvPicPr>
        <xdr:cNvPr id="2" name="Рисунок 1" descr="555асал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199" y="190501"/>
          <a:ext cx="1668752" cy="17906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14</xdr:col>
      <xdr:colOff>9525</xdr:colOff>
      <xdr:row>11</xdr:row>
      <xdr:rowOff>9524</xdr:rowOff>
    </xdr:from>
    <xdr:to>
      <xdr:col>18</xdr:col>
      <xdr:colOff>130175</xdr:colOff>
      <xdr:row>24</xdr:row>
      <xdr:rowOff>190499</xdr:rowOff>
    </xdr:to>
    <xdr:pic>
      <xdr:nvPicPr>
        <xdr:cNvPr id="3" name="Рисунок 2" descr="аеое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3925" y="2105024"/>
          <a:ext cx="2559050" cy="2657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20</xdr:col>
      <xdr:colOff>123825</xdr:colOff>
      <xdr:row>35</xdr:row>
      <xdr:rowOff>57150</xdr:rowOff>
    </xdr:to>
    <xdr:pic>
      <xdr:nvPicPr>
        <xdr:cNvPr id="4" name="Рисунок 3" descr="кеокое.gif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00" y="4953000"/>
          <a:ext cx="3171825" cy="17716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19</xdr:col>
      <xdr:colOff>485775</xdr:colOff>
      <xdr:row>7</xdr:row>
      <xdr:rowOff>0</xdr:rowOff>
    </xdr:from>
    <xdr:to>
      <xdr:col>21</xdr:col>
      <xdr:colOff>209550</xdr:colOff>
      <xdr:row>12</xdr:row>
      <xdr:rowOff>28575</xdr:rowOff>
    </xdr:to>
    <xdr:pic>
      <xdr:nvPicPr>
        <xdr:cNvPr id="5" name="Рисунок 4" descr="лшш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68175" y="1333500"/>
          <a:ext cx="9429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O34"/>
  <sheetViews>
    <sheetView tabSelected="1" workbookViewId="0">
      <selection activeCell="B3" sqref="B3:B4"/>
    </sheetView>
  </sheetViews>
  <sheetFormatPr defaultRowHeight="15"/>
  <cols>
    <col min="1" max="1" width="3" customWidth="1"/>
    <col min="2" max="2" width="4.28515625" customWidth="1"/>
    <col min="3" max="3" width="69.5703125" customWidth="1"/>
    <col min="4" max="4" width="13.28515625" customWidth="1"/>
    <col min="5" max="5" width="11.7109375" customWidth="1"/>
    <col min="6" max="6" width="2.85546875" customWidth="1"/>
    <col min="7" max="7" width="4.7109375" customWidth="1"/>
    <col min="8" max="8" width="56" customWidth="1"/>
    <col min="9" max="9" width="19.5703125" customWidth="1"/>
    <col min="10" max="10" width="16.28515625" customWidth="1"/>
    <col min="11" max="11" width="2.7109375" customWidth="1"/>
    <col min="12" max="12" width="4.7109375" customWidth="1"/>
    <col min="13" max="13" width="18.5703125" customWidth="1"/>
    <col min="14" max="14" width="17.42578125" customWidth="1"/>
    <col min="15" max="15" width="21.28515625" customWidth="1"/>
  </cols>
  <sheetData>
    <row r="2" spans="2:15" ht="33.75" customHeight="1">
      <c r="B2" s="71" t="s">
        <v>101</v>
      </c>
      <c r="C2" s="71"/>
      <c r="D2" s="71"/>
      <c r="E2" s="71"/>
      <c r="G2" s="75" t="s">
        <v>147</v>
      </c>
      <c r="H2" s="76"/>
      <c r="I2" s="76"/>
      <c r="J2" s="77"/>
      <c r="L2" s="71" t="s">
        <v>50</v>
      </c>
      <c r="M2" s="71"/>
      <c r="N2" s="71"/>
      <c r="O2" s="71"/>
    </row>
    <row r="3" spans="2:15">
      <c r="B3" s="64" t="s">
        <v>1</v>
      </c>
      <c r="C3" s="64" t="s">
        <v>0</v>
      </c>
      <c r="D3" s="66" t="s">
        <v>144</v>
      </c>
      <c r="E3" s="66" t="s">
        <v>145</v>
      </c>
      <c r="G3" s="64" t="s">
        <v>1</v>
      </c>
      <c r="H3" s="64" t="s">
        <v>0</v>
      </c>
      <c r="I3" s="66" t="s">
        <v>144</v>
      </c>
      <c r="J3" s="66" t="s">
        <v>151</v>
      </c>
      <c r="L3" s="64" t="s">
        <v>1</v>
      </c>
      <c r="M3" s="64" t="s">
        <v>0</v>
      </c>
      <c r="N3" s="64" t="s">
        <v>2</v>
      </c>
      <c r="O3" s="66" t="s">
        <v>145</v>
      </c>
    </row>
    <row r="4" spans="2:15">
      <c r="B4" s="65"/>
      <c r="C4" s="65"/>
      <c r="D4" s="67"/>
      <c r="E4" s="67"/>
      <c r="G4" s="65"/>
      <c r="H4" s="65"/>
      <c r="I4" s="67"/>
      <c r="J4" s="67"/>
      <c r="L4" s="65"/>
      <c r="M4" s="65"/>
      <c r="N4" s="65"/>
      <c r="O4" s="65"/>
    </row>
    <row r="5" spans="2:15">
      <c r="B5" s="68" t="s">
        <v>124</v>
      </c>
      <c r="C5" s="69"/>
      <c r="D5" s="69"/>
      <c r="E5" s="70"/>
      <c r="G5" s="68" t="s">
        <v>148</v>
      </c>
      <c r="H5" s="69"/>
      <c r="I5" s="69"/>
      <c r="J5" s="70"/>
      <c r="L5" s="46">
        <v>1</v>
      </c>
      <c r="M5" s="48" t="s">
        <v>3</v>
      </c>
      <c r="N5" s="50" t="s">
        <v>4</v>
      </c>
      <c r="O5" s="51">
        <v>14500</v>
      </c>
    </row>
    <row r="6" spans="2:15">
      <c r="B6" s="46">
        <v>1</v>
      </c>
      <c r="C6" s="47" t="s">
        <v>105</v>
      </c>
      <c r="D6" s="46" t="s">
        <v>102</v>
      </c>
      <c r="E6" s="49">
        <v>32200</v>
      </c>
      <c r="G6" s="46">
        <v>1</v>
      </c>
      <c r="H6" s="47" t="s">
        <v>150</v>
      </c>
      <c r="I6" s="46" t="s">
        <v>149</v>
      </c>
      <c r="J6" s="52">
        <v>230000</v>
      </c>
      <c r="L6" s="46">
        <v>2</v>
      </c>
      <c r="M6" s="48" t="s">
        <v>5</v>
      </c>
      <c r="N6" s="50" t="s">
        <v>6</v>
      </c>
      <c r="O6" s="51">
        <v>6570</v>
      </c>
    </row>
    <row r="7" spans="2:15">
      <c r="B7" s="46">
        <v>2</v>
      </c>
      <c r="C7" s="48" t="s">
        <v>106</v>
      </c>
      <c r="D7" s="46" t="s">
        <v>103</v>
      </c>
      <c r="E7" s="49">
        <v>530</v>
      </c>
      <c r="G7" s="46">
        <v>2</v>
      </c>
      <c r="H7" s="48" t="s">
        <v>153</v>
      </c>
      <c r="I7" s="46" t="s">
        <v>152</v>
      </c>
      <c r="J7" s="52">
        <v>255000</v>
      </c>
      <c r="L7" s="46">
        <v>3</v>
      </c>
      <c r="M7" s="48" t="s">
        <v>5</v>
      </c>
      <c r="N7" s="50" t="s">
        <v>7</v>
      </c>
      <c r="O7" s="51">
        <v>1980</v>
      </c>
    </row>
    <row r="8" spans="2:15">
      <c r="B8" s="46">
        <v>3</v>
      </c>
      <c r="C8" s="48" t="s">
        <v>107</v>
      </c>
      <c r="D8" s="46" t="s">
        <v>104</v>
      </c>
      <c r="E8" s="49">
        <v>1400</v>
      </c>
      <c r="G8" s="46">
        <v>3</v>
      </c>
      <c r="H8" s="48" t="s">
        <v>155</v>
      </c>
      <c r="I8" s="46" t="s">
        <v>154</v>
      </c>
      <c r="J8" s="51" t="s">
        <v>156</v>
      </c>
      <c r="L8" s="46">
        <v>4</v>
      </c>
      <c r="M8" s="48" t="s">
        <v>8</v>
      </c>
      <c r="N8" s="50" t="s">
        <v>9</v>
      </c>
      <c r="O8" s="51">
        <v>1160</v>
      </c>
    </row>
    <row r="9" spans="2:15">
      <c r="B9" s="46">
        <v>4</v>
      </c>
      <c r="C9" s="48" t="s">
        <v>122</v>
      </c>
      <c r="D9" s="46" t="s">
        <v>121</v>
      </c>
      <c r="E9" s="49">
        <v>610</v>
      </c>
      <c r="G9" s="68" t="s">
        <v>157</v>
      </c>
      <c r="H9" s="69"/>
      <c r="I9" s="69"/>
      <c r="J9" s="70"/>
      <c r="L9" s="46">
        <v>5</v>
      </c>
      <c r="M9" s="48" t="s">
        <v>10</v>
      </c>
      <c r="N9" s="50" t="s">
        <v>11</v>
      </c>
      <c r="O9" s="51">
        <v>2500</v>
      </c>
    </row>
    <row r="10" spans="2:15">
      <c r="B10" s="46">
        <v>5</v>
      </c>
      <c r="C10" s="48" t="s">
        <v>120</v>
      </c>
      <c r="D10" s="46" t="s">
        <v>123</v>
      </c>
      <c r="E10" s="49">
        <v>540</v>
      </c>
      <c r="G10" s="46">
        <v>4</v>
      </c>
      <c r="H10" s="48" t="s">
        <v>160</v>
      </c>
      <c r="I10" s="46" t="s">
        <v>161</v>
      </c>
      <c r="J10" s="51">
        <v>130000</v>
      </c>
      <c r="L10" s="46">
        <v>6</v>
      </c>
      <c r="M10" s="48" t="s">
        <v>12</v>
      </c>
      <c r="N10" s="50" t="s">
        <v>13</v>
      </c>
      <c r="O10" s="51">
        <v>680</v>
      </c>
    </row>
    <row r="11" spans="2:15">
      <c r="B11" s="46">
        <v>6</v>
      </c>
      <c r="C11" s="48" t="s">
        <v>118</v>
      </c>
      <c r="D11" s="46" t="s">
        <v>119</v>
      </c>
      <c r="E11" s="49">
        <v>5500</v>
      </c>
      <c r="G11" s="46">
        <v>5</v>
      </c>
      <c r="H11" s="48" t="s">
        <v>159</v>
      </c>
      <c r="I11" s="46" t="s">
        <v>158</v>
      </c>
      <c r="J11" s="51">
        <v>150000</v>
      </c>
      <c r="L11" s="46">
        <v>7</v>
      </c>
      <c r="M11" s="48" t="s">
        <v>14</v>
      </c>
      <c r="N11" s="50" t="s">
        <v>49</v>
      </c>
      <c r="O11" s="51">
        <v>2900</v>
      </c>
    </row>
    <row r="12" spans="2:15">
      <c r="B12" s="46">
        <v>7</v>
      </c>
      <c r="C12" s="48" t="s">
        <v>116</v>
      </c>
      <c r="D12" s="46" t="s">
        <v>117</v>
      </c>
      <c r="E12" s="49">
        <v>4500</v>
      </c>
      <c r="G12" s="68" t="s">
        <v>162</v>
      </c>
      <c r="H12" s="69"/>
      <c r="I12" s="69"/>
      <c r="J12" s="70"/>
      <c r="L12" s="46">
        <v>8</v>
      </c>
      <c r="M12" s="48" t="s">
        <v>15</v>
      </c>
      <c r="N12" s="50" t="s">
        <v>16</v>
      </c>
      <c r="O12" s="51">
        <v>1600</v>
      </c>
    </row>
    <row r="13" spans="2:15">
      <c r="B13" s="46">
        <v>8</v>
      </c>
      <c r="C13" s="48" t="s">
        <v>115</v>
      </c>
      <c r="D13" s="46" t="s">
        <v>114</v>
      </c>
      <c r="E13" s="49">
        <v>30000</v>
      </c>
      <c r="G13" s="46">
        <v>6</v>
      </c>
      <c r="H13" s="48" t="s">
        <v>164</v>
      </c>
      <c r="I13" s="46" t="s">
        <v>163</v>
      </c>
      <c r="J13" s="51">
        <v>135000</v>
      </c>
      <c r="L13" s="46">
        <v>9</v>
      </c>
      <c r="M13" s="48" t="s">
        <v>17</v>
      </c>
      <c r="N13" s="50" t="s">
        <v>18</v>
      </c>
      <c r="O13" s="51">
        <v>9600</v>
      </c>
    </row>
    <row r="14" spans="2:15">
      <c r="B14" s="46">
        <v>9</v>
      </c>
      <c r="C14" s="48" t="s">
        <v>112</v>
      </c>
      <c r="D14" s="46" t="s">
        <v>113</v>
      </c>
      <c r="E14" s="49">
        <v>30700</v>
      </c>
      <c r="G14" s="46">
        <v>7</v>
      </c>
      <c r="H14" s="48" t="s">
        <v>166</v>
      </c>
      <c r="I14" s="46" t="s">
        <v>165</v>
      </c>
      <c r="J14" s="51">
        <v>150000</v>
      </c>
      <c r="L14" s="46">
        <v>10</v>
      </c>
      <c r="M14" s="48" t="s">
        <v>19</v>
      </c>
      <c r="N14" s="50" t="s">
        <v>20</v>
      </c>
      <c r="O14" s="51">
        <v>540</v>
      </c>
    </row>
    <row r="15" spans="2:15">
      <c r="B15" s="46">
        <v>10</v>
      </c>
      <c r="C15" s="48" t="s">
        <v>111</v>
      </c>
      <c r="D15" s="46" t="s">
        <v>110</v>
      </c>
      <c r="E15" s="49">
        <v>30000</v>
      </c>
      <c r="G15" s="46">
        <v>8</v>
      </c>
      <c r="H15" s="48" t="s">
        <v>168</v>
      </c>
      <c r="I15" s="46" t="s">
        <v>167</v>
      </c>
      <c r="J15" s="51">
        <v>350000</v>
      </c>
      <c r="L15" s="46">
        <v>11</v>
      </c>
      <c r="M15" s="48" t="s">
        <v>21</v>
      </c>
      <c r="N15" s="50" t="s">
        <v>22</v>
      </c>
      <c r="O15" s="51">
        <v>1760</v>
      </c>
    </row>
    <row r="16" spans="2:15">
      <c r="B16" s="46">
        <v>11</v>
      </c>
      <c r="C16" s="48" t="s">
        <v>109</v>
      </c>
      <c r="D16" s="46" t="s">
        <v>108</v>
      </c>
      <c r="E16" s="49">
        <v>1500</v>
      </c>
      <c r="G16" s="68" t="s">
        <v>171</v>
      </c>
      <c r="H16" s="69"/>
      <c r="I16" s="69"/>
      <c r="J16" s="70"/>
      <c r="L16" s="46">
        <v>12</v>
      </c>
      <c r="M16" s="48" t="s">
        <v>23</v>
      </c>
      <c r="N16" s="50" t="s">
        <v>24</v>
      </c>
      <c r="O16" s="51">
        <v>650</v>
      </c>
    </row>
    <row r="17" spans="2:15">
      <c r="B17" s="68" t="s">
        <v>125</v>
      </c>
      <c r="C17" s="69"/>
      <c r="D17" s="69"/>
      <c r="E17" s="70"/>
      <c r="G17" s="46">
        <v>9</v>
      </c>
      <c r="H17" s="47" t="s">
        <v>170</v>
      </c>
      <c r="I17" s="46" t="s">
        <v>169</v>
      </c>
      <c r="J17" s="51">
        <v>165000</v>
      </c>
      <c r="L17" s="46">
        <v>13</v>
      </c>
      <c r="M17" s="48" t="s">
        <v>5</v>
      </c>
      <c r="N17" s="50" t="s">
        <v>25</v>
      </c>
      <c r="O17" s="51">
        <v>920</v>
      </c>
    </row>
    <row r="18" spans="2:15">
      <c r="B18" s="46">
        <v>12</v>
      </c>
      <c r="C18" s="48" t="s">
        <v>126</v>
      </c>
      <c r="D18" s="46" t="s">
        <v>127</v>
      </c>
      <c r="E18" s="49">
        <v>13500</v>
      </c>
      <c r="G18" s="68" t="s">
        <v>172</v>
      </c>
      <c r="H18" s="69"/>
      <c r="I18" s="69"/>
      <c r="J18" s="70"/>
      <c r="L18" s="46">
        <v>14</v>
      </c>
      <c r="M18" s="48" t="s">
        <v>5</v>
      </c>
      <c r="N18" s="50" t="s">
        <v>26</v>
      </c>
      <c r="O18" s="51">
        <v>1600</v>
      </c>
    </row>
    <row r="19" spans="2:15">
      <c r="B19" s="46">
        <v>13</v>
      </c>
      <c r="C19" s="48" t="s">
        <v>128</v>
      </c>
      <c r="D19" s="46" t="s">
        <v>129</v>
      </c>
      <c r="E19" s="49">
        <v>5400</v>
      </c>
      <c r="G19" s="46">
        <v>10</v>
      </c>
      <c r="H19" s="47" t="s">
        <v>173</v>
      </c>
      <c r="I19" s="46" t="s">
        <v>174</v>
      </c>
      <c r="J19" s="51" t="s">
        <v>175</v>
      </c>
      <c r="L19" s="46">
        <v>15</v>
      </c>
      <c r="M19" s="48" t="s">
        <v>8</v>
      </c>
      <c r="N19" s="50" t="s">
        <v>27</v>
      </c>
      <c r="O19" s="51">
        <v>1950</v>
      </c>
    </row>
    <row r="20" spans="2:15" ht="16.5" customHeight="1">
      <c r="B20" s="46">
        <v>14</v>
      </c>
      <c r="C20" s="48" t="s">
        <v>130</v>
      </c>
      <c r="D20" s="46" t="s">
        <v>131</v>
      </c>
      <c r="E20" s="49">
        <v>9000</v>
      </c>
      <c r="G20" s="46">
        <v>11</v>
      </c>
      <c r="H20" s="49" t="s">
        <v>176</v>
      </c>
      <c r="I20" s="46" t="s">
        <v>177</v>
      </c>
      <c r="J20" s="51" t="s">
        <v>178</v>
      </c>
      <c r="L20" s="78" t="s">
        <v>185</v>
      </c>
      <c r="M20" s="78"/>
      <c r="N20" s="78"/>
      <c r="O20" s="78"/>
    </row>
    <row r="21" spans="2:15">
      <c r="B21" s="46">
        <v>15</v>
      </c>
      <c r="C21" s="48" t="s">
        <v>132</v>
      </c>
      <c r="D21" s="46" t="s">
        <v>133</v>
      </c>
      <c r="E21" s="49">
        <v>8200</v>
      </c>
      <c r="G21" s="46">
        <v>12</v>
      </c>
      <c r="H21" s="47" t="s">
        <v>180</v>
      </c>
      <c r="I21" s="46" t="s">
        <v>179</v>
      </c>
      <c r="J21" s="51" t="s">
        <v>181</v>
      </c>
      <c r="L21" s="90"/>
      <c r="M21" s="90"/>
      <c r="N21" s="90"/>
      <c r="O21" s="90"/>
    </row>
    <row r="22" spans="2:15">
      <c r="B22" s="46">
        <v>16</v>
      </c>
      <c r="C22" s="48" t="s">
        <v>134</v>
      </c>
      <c r="D22" s="46" t="s">
        <v>135</v>
      </c>
      <c r="E22" s="49">
        <v>8100</v>
      </c>
      <c r="G22" s="68" t="s">
        <v>182</v>
      </c>
      <c r="H22" s="69"/>
      <c r="I22" s="69"/>
      <c r="J22" s="70"/>
    </row>
    <row r="23" spans="2:15">
      <c r="B23" s="72" t="s">
        <v>136</v>
      </c>
      <c r="C23" s="73"/>
      <c r="D23" s="73"/>
      <c r="E23" s="74"/>
      <c r="G23" s="68" t="s">
        <v>183</v>
      </c>
      <c r="H23" s="69"/>
      <c r="I23" s="69"/>
      <c r="J23" s="70"/>
    </row>
    <row r="24" spans="2:15">
      <c r="B24" s="46">
        <v>17</v>
      </c>
      <c r="C24" s="48" t="s">
        <v>137</v>
      </c>
      <c r="D24" s="46" t="s">
        <v>138</v>
      </c>
      <c r="E24" s="49">
        <v>15600</v>
      </c>
      <c r="G24" s="89" t="s">
        <v>184</v>
      </c>
      <c r="H24" s="89"/>
      <c r="I24" s="89"/>
      <c r="J24" s="89"/>
    </row>
    <row r="25" spans="2:15">
      <c r="B25" s="46">
        <v>18</v>
      </c>
      <c r="C25" s="48" t="s">
        <v>139</v>
      </c>
      <c r="D25" s="46" t="s">
        <v>140</v>
      </c>
      <c r="E25" s="49">
        <v>9100</v>
      </c>
    </row>
    <row r="26" spans="2:15">
      <c r="B26" s="72" t="s">
        <v>141</v>
      </c>
      <c r="C26" s="73"/>
      <c r="D26" s="73"/>
      <c r="E26" s="74"/>
    </row>
    <row r="27" spans="2:15">
      <c r="B27" s="46">
        <v>19</v>
      </c>
      <c r="C27" s="48" t="s">
        <v>142</v>
      </c>
      <c r="D27" s="46" t="s">
        <v>143</v>
      </c>
      <c r="E27" s="49">
        <v>490000</v>
      </c>
    </row>
    <row r="28" spans="2:15">
      <c r="B28" s="89" t="s">
        <v>146</v>
      </c>
      <c r="C28" s="89"/>
      <c r="D28" s="89"/>
      <c r="E28" s="89"/>
    </row>
    <row r="30" spans="2:15">
      <c r="C30" t="s">
        <v>186</v>
      </c>
    </row>
    <row r="31" spans="2:15">
      <c r="C31" t="s">
        <v>187</v>
      </c>
    </row>
    <row r="32" spans="2:15">
      <c r="C32" t="s">
        <v>46</v>
      </c>
    </row>
    <row r="33" spans="3:3">
      <c r="C33" t="s">
        <v>47</v>
      </c>
    </row>
    <row r="34" spans="3:3">
      <c r="C34" t="s">
        <v>48</v>
      </c>
    </row>
  </sheetData>
  <mergeCells count="29">
    <mergeCell ref="L3:L4"/>
    <mergeCell ref="M3:M4"/>
    <mergeCell ref="N3:N4"/>
    <mergeCell ref="O3:O4"/>
    <mergeCell ref="L20:O21"/>
    <mergeCell ref="B28:E28"/>
    <mergeCell ref="B2:E2"/>
    <mergeCell ref="L2:O2"/>
    <mergeCell ref="B5:E5"/>
    <mergeCell ref="E3:E4"/>
    <mergeCell ref="D3:D4"/>
    <mergeCell ref="C3:C4"/>
    <mergeCell ref="B3:B4"/>
    <mergeCell ref="B17:E17"/>
    <mergeCell ref="B23:E23"/>
    <mergeCell ref="B26:E26"/>
    <mergeCell ref="G2:J2"/>
    <mergeCell ref="G3:G4"/>
    <mergeCell ref="G9:J9"/>
    <mergeCell ref="G12:J12"/>
    <mergeCell ref="G23:J23"/>
    <mergeCell ref="G24:J24"/>
    <mergeCell ref="H3:H4"/>
    <mergeCell ref="I3:I4"/>
    <mergeCell ref="J3:J4"/>
    <mergeCell ref="G5:J5"/>
    <mergeCell ref="G16:J16"/>
    <mergeCell ref="G18:J18"/>
    <mergeCell ref="G22:J22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2:AG40"/>
  <sheetViews>
    <sheetView workbookViewId="0">
      <selection activeCell="B4" sqref="B4:B5"/>
    </sheetView>
  </sheetViews>
  <sheetFormatPr defaultRowHeight="15"/>
  <cols>
    <col min="1" max="1" width="6.28515625" style="3" customWidth="1"/>
    <col min="2" max="2" width="11.42578125" style="3" customWidth="1"/>
    <col min="3" max="3" width="14.28515625" style="3" customWidth="1"/>
    <col min="4" max="4" width="9.140625" style="3"/>
    <col min="5" max="5" width="16" style="3" customWidth="1"/>
    <col min="6" max="6" width="12.5703125" style="3" customWidth="1"/>
    <col min="7" max="7" width="16.28515625" style="3" customWidth="1"/>
    <col min="8" max="8" width="9.140625" style="3" customWidth="1"/>
    <col min="9" max="16384" width="9.140625" style="3"/>
  </cols>
  <sheetData>
    <row r="2" spans="2:33" ht="15.75" customHeight="1">
      <c r="B2" s="79" t="s">
        <v>188</v>
      </c>
      <c r="C2" s="80"/>
      <c r="D2" s="80"/>
      <c r="E2" s="80"/>
      <c r="F2" s="80"/>
      <c r="G2" s="81"/>
      <c r="Q2" s="4" t="s">
        <v>29</v>
      </c>
      <c r="R2" s="4"/>
      <c r="S2" s="4"/>
      <c r="T2" s="4"/>
      <c r="U2" s="4"/>
      <c r="V2" s="1"/>
    </row>
    <row r="3" spans="2:33" ht="15" customHeight="1">
      <c r="B3" s="82"/>
      <c r="C3" s="83"/>
      <c r="D3" s="83"/>
      <c r="E3" s="83"/>
      <c r="F3" s="83"/>
      <c r="G3" s="84"/>
      <c r="Q3" s="4" t="s">
        <v>65</v>
      </c>
      <c r="R3" s="4"/>
      <c r="S3" s="4"/>
      <c r="T3" s="4"/>
      <c r="U3" s="4"/>
      <c r="V3" s="1"/>
    </row>
    <row r="4" spans="2:33" ht="16.5" customHeight="1">
      <c r="B4" s="85" t="s">
        <v>42</v>
      </c>
      <c r="C4" s="85" t="s">
        <v>43</v>
      </c>
      <c r="D4" s="85" t="s">
        <v>44</v>
      </c>
      <c r="E4" s="71" t="s">
        <v>75</v>
      </c>
      <c r="F4" s="85" t="s">
        <v>45</v>
      </c>
      <c r="G4" s="71" t="s">
        <v>77</v>
      </c>
      <c r="Q4" s="4" t="s">
        <v>30</v>
      </c>
      <c r="R4" s="4"/>
      <c r="S4" s="4"/>
      <c r="T4" s="4"/>
      <c r="U4" s="4"/>
      <c r="V4" s="1"/>
    </row>
    <row r="5" spans="2:33" ht="15.75" customHeight="1">
      <c r="B5" s="86"/>
      <c r="C5" s="86"/>
      <c r="D5" s="86"/>
      <c r="E5" s="71"/>
      <c r="F5" s="86"/>
      <c r="G5" s="71"/>
      <c r="Q5" s="4" t="s">
        <v>31</v>
      </c>
      <c r="R5" s="4"/>
      <c r="S5" s="4"/>
      <c r="T5" s="4"/>
      <c r="U5" s="4"/>
      <c r="V5" s="1"/>
    </row>
    <row r="6" spans="2:33">
      <c r="B6" s="5">
        <v>16</v>
      </c>
      <c r="C6" s="5">
        <v>2</v>
      </c>
      <c r="D6" s="5">
        <v>92</v>
      </c>
      <c r="E6" s="5">
        <v>500</v>
      </c>
      <c r="F6" s="6">
        <v>5.0599999999999996</v>
      </c>
      <c r="G6" s="38">
        <v>10000</v>
      </c>
      <c r="Q6" s="4" t="s">
        <v>32</v>
      </c>
      <c r="R6" s="4"/>
      <c r="S6" s="4"/>
      <c r="T6" s="4"/>
      <c r="U6" s="4"/>
      <c r="V6" s="1"/>
    </row>
    <row r="7" spans="2:33">
      <c r="B7" s="5">
        <v>20</v>
      </c>
      <c r="C7" s="5">
        <v>2</v>
      </c>
      <c r="D7" s="5">
        <v>118</v>
      </c>
      <c r="E7" s="5">
        <v>200</v>
      </c>
      <c r="F7" s="6">
        <v>6.49</v>
      </c>
      <c r="G7" s="38">
        <v>10000</v>
      </c>
      <c r="Q7" s="4" t="s">
        <v>66</v>
      </c>
      <c r="R7" s="4"/>
      <c r="S7" s="4"/>
      <c r="T7" s="4"/>
      <c r="U7" s="4"/>
    </row>
    <row r="8" spans="2:33">
      <c r="B8" s="5">
        <v>25</v>
      </c>
      <c r="C8" s="5">
        <v>2</v>
      </c>
      <c r="D8" s="5">
        <v>151</v>
      </c>
      <c r="E8" s="5">
        <v>200</v>
      </c>
      <c r="F8" s="6">
        <v>8.3000000000000007</v>
      </c>
      <c r="G8" s="38">
        <v>8500</v>
      </c>
      <c r="Q8" s="4" t="s">
        <v>33</v>
      </c>
      <c r="R8" s="4"/>
      <c r="S8" s="4"/>
      <c r="T8" s="4"/>
      <c r="U8" s="4"/>
    </row>
    <row r="9" spans="2:33">
      <c r="B9" s="5">
        <v>25</v>
      </c>
      <c r="C9" s="5">
        <v>2.2999999999999998</v>
      </c>
      <c r="D9" s="5">
        <v>172</v>
      </c>
      <c r="E9" s="5">
        <v>200</v>
      </c>
      <c r="F9" s="6">
        <v>9.4600000000000009</v>
      </c>
      <c r="G9" s="38">
        <v>6500</v>
      </c>
      <c r="Q9" s="4" t="s">
        <v>67</v>
      </c>
      <c r="R9" s="4"/>
      <c r="S9" s="4"/>
      <c r="T9" s="4"/>
      <c r="U9" s="4"/>
    </row>
    <row r="10" spans="2:33">
      <c r="B10" s="5">
        <v>32</v>
      </c>
      <c r="C10" s="5">
        <v>2</v>
      </c>
      <c r="D10" s="5">
        <v>197</v>
      </c>
      <c r="E10" s="5">
        <v>200</v>
      </c>
      <c r="F10" s="6">
        <v>10.83</v>
      </c>
      <c r="G10" s="38">
        <v>5000</v>
      </c>
      <c r="Q10" s="4" t="s">
        <v>34</v>
      </c>
      <c r="R10" s="4"/>
      <c r="S10" s="4"/>
      <c r="T10" s="4"/>
      <c r="U10" s="4"/>
    </row>
    <row r="11" spans="2:33">
      <c r="B11" s="5">
        <v>32</v>
      </c>
      <c r="C11" s="5">
        <v>3</v>
      </c>
      <c r="D11" s="5">
        <v>280</v>
      </c>
      <c r="E11" s="5">
        <v>200</v>
      </c>
      <c r="F11" s="6">
        <v>15.4</v>
      </c>
      <c r="G11" s="38">
        <v>3500</v>
      </c>
      <c r="Q11" s="4" t="s">
        <v>35</v>
      </c>
      <c r="R11" s="4"/>
      <c r="S11" s="4"/>
      <c r="T11" s="4"/>
      <c r="U11" s="4"/>
    </row>
    <row r="12" spans="2:33">
      <c r="B12" s="5">
        <v>40</v>
      </c>
      <c r="C12" s="5">
        <v>2</v>
      </c>
      <c r="D12" s="5">
        <v>249</v>
      </c>
      <c r="E12" s="5">
        <v>100</v>
      </c>
      <c r="F12" s="6">
        <v>13.7</v>
      </c>
      <c r="G12" s="38">
        <v>4000</v>
      </c>
      <c r="H12" s="4"/>
      <c r="Q12" s="4" t="s">
        <v>36</v>
      </c>
      <c r="R12" s="4"/>
      <c r="S12" s="4"/>
      <c r="T12" s="4"/>
      <c r="U12" s="4"/>
    </row>
    <row r="13" spans="2:33">
      <c r="B13" s="5">
        <v>40</v>
      </c>
      <c r="C13" s="5">
        <v>2.2999999999999998</v>
      </c>
      <c r="D13" s="5">
        <v>286</v>
      </c>
      <c r="E13" s="5">
        <v>100</v>
      </c>
      <c r="F13" s="6">
        <v>15.73</v>
      </c>
      <c r="G13" s="38">
        <v>3500</v>
      </c>
      <c r="H13" s="4"/>
      <c r="Q13" s="4"/>
      <c r="R13" s="4"/>
      <c r="S13" s="4"/>
      <c r="T13" s="4"/>
      <c r="U13" s="4"/>
    </row>
    <row r="14" spans="2:33">
      <c r="B14" s="5">
        <v>40</v>
      </c>
      <c r="C14" s="5">
        <v>3.7</v>
      </c>
      <c r="D14" s="5">
        <v>432</v>
      </c>
      <c r="E14" s="5">
        <v>100</v>
      </c>
      <c r="F14" s="6">
        <v>23.76</v>
      </c>
      <c r="G14" s="38">
        <v>2500</v>
      </c>
      <c r="H14" s="4"/>
      <c r="Q14" s="4"/>
      <c r="R14" s="4"/>
      <c r="S14" s="4"/>
      <c r="T14" s="4"/>
      <c r="U14" s="4"/>
    </row>
    <row r="15" spans="2:33">
      <c r="B15" s="5">
        <v>50</v>
      </c>
      <c r="C15" s="5">
        <v>2</v>
      </c>
      <c r="D15" s="5">
        <v>315</v>
      </c>
      <c r="E15" s="5">
        <v>100</v>
      </c>
      <c r="F15" s="6">
        <v>17.3</v>
      </c>
      <c r="G15" s="38">
        <v>300</v>
      </c>
      <c r="H15" s="4"/>
      <c r="Q15" s="4"/>
      <c r="R15" s="4"/>
      <c r="S15" s="4"/>
      <c r="T15" s="4"/>
      <c r="U15" s="4"/>
    </row>
    <row r="16" spans="2:33">
      <c r="B16" s="5">
        <v>50</v>
      </c>
      <c r="C16" s="5">
        <v>2.9</v>
      </c>
      <c r="D16" s="5">
        <v>443</v>
      </c>
      <c r="E16" s="5">
        <v>100</v>
      </c>
      <c r="F16" s="6">
        <v>24.37</v>
      </c>
      <c r="G16" s="38">
        <v>2500</v>
      </c>
      <c r="H16" s="4"/>
      <c r="I16" s="2"/>
      <c r="J16" s="1"/>
      <c r="K16" s="1"/>
      <c r="L16" s="1"/>
      <c r="M16" s="1"/>
      <c r="N16" s="1"/>
      <c r="O16" s="1"/>
      <c r="P16" s="1"/>
      <c r="Q16" s="1"/>
      <c r="R16" s="4"/>
      <c r="S16" s="4"/>
      <c r="T16" s="4"/>
      <c r="U16" s="4"/>
      <c r="V16" s="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>
      <c r="B17" s="5">
        <v>50</v>
      </c>
      <c r="C17" s="5">
        <v>4.5999999999999996</v>
      </c>
      <c r="D17" s="5">
        <v>669</v>
      </c>
      <c r="E17" s="5">
        <v>100</v>
      </c>
      <c r="F17" s="6">
        <v>36.799999999999997</v>
      </c>
      <c r="G17" s="38">
        <v>1500</v>
      </c>
      <c r="H17" s="4"/>
      <c r="I17" s="1"/>
      <c r="J17" s="1"/>
      <c r="K17" s="1"/>
      <c r="L17" s="1"/>
      <c r="M17" s="1"/>
      <c r="N17" s="1"/>
      <c r="O17" s="1"/>
      <c r="P17" s="1"/>
      <c r="Q17" s="1"/>
      <c r="R17" s="4"/>
      <c r="S17" s="4"/>
      <c r="T17" s="4"/>
      <c r="U17" s="4"/>
      <c r="V17" s="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>
      <c r="B18" s="5">
        <v>63</v>
      </c>
      <c r="C18" s="5">
        <v>2.5</v>
      </c>
      <c r="D18" s="5">
        <v>497</v>
      </c>
      <c r="E18" s="5">
        <v>100</v>
      </c>
      <c r="F18" s="6">
        <v>27.34</v>
      </c>
      <c r="G18" s="38">
        <v>2000</v>
      </c>
      <c r="H18" s="4"/>
      <c r="I18" t="s">
        <v>186</v>
      </c>
      <c r="J18" s="1"/>
      <c r="K18" s="1"/>
      <c r="L18" s="1"/>
      <c r="M18" s="1"/>
      <c r="N18" s="1"/>
      <c r="O18" s="1"/>
      <c r="P18" s="1"/>
      <c r="Q18" s="1"/>
      <c r="R18" s="4"/>
      <c r="S18" s="4"/>
      <c r="T18" s="4"/>
      <c r="U18" s="4"/>
      <c r="V18" s="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>
      <c r="B19" s="5">
        <v>63</v>
      </c>
      <c r="C19" s="5">
        <v>3.6</v>
      </c>
      <c r="D19" s="5">
        <v>691</v>
      </c>
      <c r="E19" s="5">
        <v>100</v>
      </c>
      <c r="F19" s="6">
        <v>38</v>
      </c>
      <c r="G19" s="38">
        <v>1500</v>
      </c>
      <c r="H19" s="4"/>
      <c r="I19" t="s">
        <v>187</v>
      </c>
      <c r="J19" s="1"/>
      <c r="K19" s="1"/>
      <c r="L19" s="1"/>
      <c r="M19" s="1"/>
      <c r="N19" s="1"/>
      <c r="O19" s="1"/>
      <c r="P19" s="1"/>
      <c r="Q19" s="1"/>
      <c r="R19" s="4"/>
      <c r="S19" s="4"/>
      <c r="T19" s="4"/>
      <c r="U19" s="4"/>
      <c r="V19" s="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>
      <c r="B20" s="5">
        <v>63</v>
      </c>
      <c r="C20" s="5">
        <v>5.8</v>
      </c>
      <c r="D20" s="5">
        <v>1070</v>
      </c>
      <c r="E20" s="5">
        <v>100</v>
      </c>
      <c r="F20" s="6">
        <v>58.85</v>
      </c>
      <c r="G20" s="38">
        <v>1000</v>
      </c>
      <c r="H20" s="4"/>
      <c r="I20" t="s">
        <v>46</v>
      </c>
      <c r="J20" s="1"/>
      <c r="K20" s="1"/>
      <c r="L20" s="1"/>
      <c r="M20" s="1"/>
      <c r="N20" s="1"/>
      <c r="O20" s="1"/>
      <c r="P20" s="1"/>
      <c r="Q20" s="1"/>
      <c r="R20" s="4"/>
      <c r="S20" s="4"/>
      <c r="T20" s="4"/>
      <c r="U20" s="4"/>
      <c r="V20" s="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>
      <c r="B21" s="5">
        <v>90</v>
      </c>
      <c r="C21" s="5">
        <v>3.5</v>
      </c>
      <c r="D21" s="5">
        <v>969</v>
      </c>
      <c r="E21" s="7" t="s">
        <v>28</v>
      </c>
      <c r="F21" s="6">
        <v>53.3</v>
      </c>
      <c r="G21" s="38">
        <v>2000</v>
      </c>
      <c r="H21" s="4"/>
      <c r="I21" t="s">
        <v>47</v>
      </c>
      <c r="R21" s="4"/>
      <c r="S21" s="4"/>
      <c r="T21" s="4"/>
      <c r="U21" s="4"/>
      <c r="V21" s="4"/>
    </row>
    <row r="22" spans="2:33">
      <c r="B22" s="5">
        <v>90</v>
      </c>
      <c r="C22" s="5">
        <v>5.0999999999999996</v>
      </c>
      <c r="D22" s="5">
        <v>1420</v>
      </c>
      <c r="E22" s="7" t="s">
        <v>28</v>
      </c>
      <c r="F22" s="6">
        <v>78.099999999999994</v>
      </c>
      <c r="G22" s="38">
        <v>1500</v>
      </c>
      <c r="H22" s="4"/>
      <c r="I22" t="s">
        <v>48</v>
      </c>
      <c r="P22" s="4"/>
      <c r="Q22" s="4"/>
      <c r="R22" s="4"/>
      <c r="S22" s="4"/>
      <c r="T22" s="4"/>
      <c r="U22" s="4"/>
      <c r="V22" s="4"/>
    </row>
    <row r="23" spans="2:33">
      <c r="B23" s="5">
        <v>90</v>
      </c>
      <c r="C23" s="5">
        <v>8.1999999999999993</v>
      </c>
      <c r="D23" s="5">
        <v>2120</v>
      </c>
      <c r="E23" s="7" t="s">
        <v>28</v>
      </c>
      <c r="F23" s="6">
        <v>116.6</v>
      </c>
      <c r="G23" s="38">
        <v>1000</v>
      </c>
      <c r="H23" s="4"/>
      <c r="P23" s="4"/>
      <c r="Q23" s="4"/>
      <c r="R23" s="4"/>
      <c r="S23" s="4"/>
      <c r="T23" s="4"/>
      <c r="U23" s="4"/>
      <c r="V23" s="4"/>
    </row>
    <row r="24" spans="2:33">
      <c r="B24" s="5">
        <v>110</v>
      </c>
      <c r="C24" s="5">
        <v>4.2</v>
      </c>
      <c r="D24" s="5">
        <v>1440</v>
      </c>
      <c r="E24" s="7" t="s">
        <v>28</v>
      </c>
      <c r="F24" s="6">
        <v>72</v>
      </c>
      <c r="G24" s="38">
        <v>700</v>
      </c>
      <c r="H24" s="4"/>
      <c r="P24" s="4"/>
      <c r="Q24" s="4"/>
      <c r="R24" s="4"/>
      <c r="S24" s="4"/>
      <c r="T24" s="4"/>
      <c r="U24" s="4"/>
      <c r="V24" s="4"/>
    </row>
    <row r="25" spans="2:33">
      <c r="B25" s="5">
        <v>110</v>
      </c>
      <c r="C25" s="5">
        <v>6.3</v>
      </c>
      <c r="D25" s="5">
        <v>2110</v>
      </c>
      <c r="E25" s="7" t="s">
        <v>28</v>
      </c>
      <c r="F25" s="6">
        <v>105.5</v>
      </c>
      <c r="G25" s="38">
        <v>500</v>
      </c>
      <c r="P25" s="4"/>
      <c r="Q25" s="4"/>
      <c r="R25" s="4"/>
      <c r="S25" s="4"/>
      <c r="T25" s="4"/>
      <c r="U25" s="4"/>
      <c r="V25" s="4"/>
    </row>
    <row r="26" spans="2:33">
      <c r="B26" s="5">
        <v>110</v>
      </c>
      <c r="C26" s="5">
        <v>10</v>
      </c>
      <c r="D26" s="5">
        <v>3195</v>
      </c>
      <c r="E26" s="7" t="s">
        <v>28</v>
      </c>
      <c r="F26" s="6">
        <v>160</v>
      </c>
      <c r="G26" s="38">
        <v>350</v>
      </c>
      <c r="P26" s="4"/>
      <c r="Q26" s="4"/>
      <c r="R26" s="4"/>
      <c r="S26" s="4"/>
      <c r="T26" s="4"/>
      <c r="U26" s="4"/>
      <c r="V26" s="4"/>
    </row>
    <row r="27" spans="2:33">
      <c r="B27" s="5">
        <v>125</v>
      </c>
      <c r="C27" s="5">
        <v>4.8</v>
      </c>
      <c r="D27" s="5">
        <v>1830</v>
      </c>
      <c r="E27" s="7" t="s">
        <v>28</v>
      </c>
      <c r="F27" s="6">
        <v>91.5</v>
      </c>
      <c r="G27" s="38">
        <v>550</v>
      </c>
      <c r="P27" s="4"/>
      <c r="Q27" s="4"/>
      <c r="R27" s="4"/>
      <c r="S27" s="4"/>
      <c r="T27" s="4"/>
      <c r="U27" s="4"/>
      <c r="V27" s="4"/>
    </row>
    <row r="28" spans="2:33">
      <c r="B28" s="5">
        <v>125</v>
      </c>
      <c r="C28" s="5">
        <v>7.1</v>
      </c>
      <c r="D28" s="5">
        <v>2660</v>
      </c>
      <c r="E28" s="7" t="s">
        <v>28</v>
      </c>
      <c r="F28" s="6">
        <v>133</v>
      </c>
      <c r="G28" s="38">
        <v>400</v>
      </c>
      <c r="P28" s="4"/>
      <c r="Q28" s="4"/>
      <c r="R28" s="4"/>
      <c r="S28" s="4"/>
      <c r="T28" s="4"/>
    </row>
    <row r="29" spans="2:33">
      <c r="B29" s="5">
        <v>125</v>
      </c>
      <c r="C29" s="5">
        <v>11.4</v>
      </c>
      <c r="D29" s="5">
        <v>4080</v>
      </c>
      <c r="E29" s="7" t="s">
        <v>28</v>
      </c>
      <c r="F29" s="6">
        <v>204</v>
      </c>
      <c r="G29" s="38">
        <v>250</v>
      </c>
    </row>
    <row r="30" spans="2:33">
      <c r="B30" s="5">
        <v>160</v>
      </c>
      <c r="C30" s="5">
        <v>6.2</v>
      </c>
      <c r="D30" s="5">
        <v>3080</v>
      </c>
      <c r="E30" s="7" t="s">
        <v>28</v>
      </c>
      <c r="F30" s="6">
        <v>154</v>
      </c>
      <c r="G30" s="38">
        <v>350</v>
      </c>
    </row>
    <row r="31" spans="2:33" s="1" customFormat="1" ht="12.75">
      <c r="B31" s="5">
        <v>160</v>
      </c>
      <c r="C31" s="5">
        <v>9.1</v>
      </c>
      <c r="D31" s="5">
        <v>4370</v>
      </c>
      <c r="E31" s="7" t="s">
        <v>28</v>
      </c>
      <c r="F31" s="5" t="s">
        <v>76</v>
      </c>
      <c r="G31" s="38">
        <v>300</v>
      </c>
    </row>
    <row r="32" spans="2:33" s="1" customFormat="1" ht="12.75">
      <c r="B32" s="5">
        <v>160</v>
      </c>
      <c r="C32" s="5">
        <v>14.6</v>
      </c>
      <c r="D32" s="5">
        <v>6437</v>
      </c>
      <c r="E32" s="7" t="s">
        <v>28</v>
      </c>
      <c r="F32" s="6">
        <v>321.85000000000002</v>
      </c>
      <c r="G32" s="38">
        <v>150</v>
      </c>
    </row>
    <row r="33" spans="1:28" s="1" customFormat="1" ht="12.75">
      <c r="A33" s="44" t="s">
        <v>78</v>
      </c>
      <c r="B33" s="39"/>
      <c r="C33" s="39"/>
      <c r="D33" s="40"/>
      <c r="E33" s="41"/>
      <c r="F33" s="42"/>
    </row>
    <row r="34" spans="1:28" s="1" customFormat="1">
      <c r="A34" s="44" t="s">
        <v>79</v>
      </c>
      <c r="B34" s="3"/>
      <c r="C34" s="3"/>
      <c r="D34" s="3"/>
      <c r="E34" s="3"/>
    </row>
    <row r="35" spans="1:28" ht="15.75">
      <c r="B35" s="4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B36" s="2" t="s">
        <v>37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B37" s="1" t="s">
        <v>40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B38" s="1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B39" s="1" t="s">
        <v>41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B40" s="1" t="s">
        <v>39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</sheetData>
  <mergeCells count="7">
    <mergeCell ref="B2:G3"/>
    <mergeCell ref="E4:E5"/>
    <mergeCell ref="G4:G5"/>
    <mergeCell ref="B4:B5"/>
    <mergeCell ref="C4:C5"/>
    <mergeCell ref="D4:D5"/>
    <mergeCell ref="F4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B2:T53"/>
  <sheetViews>
    <sheetView zoomScale="110" zoomScaleNormal="110" workbookViewId="0">
      <selection activeCell="B8" sqref="B8:B10"/>
    </sheetView>
  </sheetViews>
  <sheetFormatPr defaultRowHeight="12.75"/>
  <cols>
    <col min="1" max="1" width="5.5703125" style="8" customWidth="1"/>
    <col min="2" max="2" width="5.28515625" style="35" customWidth="1"/>
    <col min="3" max="16384" width="9.140625" style="8"/>
  </cols>
  <sheetData>
    <row r="2" spans="2:20" ht="15">
      <c r="B2" s="54" t="s">
        <v>195</v>
      </c>
      <c r="C2" s="55"/>
      <c r="D2" s="55"/>
      <c r="E2" s="53"/>
      <c r="F2" s="12"/>
      <c r="G2" s="12"/>
      <c r="H2" s="12"/>
      <c r="I2" s="12"/>
      <c r="J2" s="12"/>
      <c r="K2" s="12"/>
      <c r="L2" s="12"/>
      <c r="M2" s="12"/>
      <c r="N2" s="12"/>
      <c r="O2" s="12"/>
      <c r="P2" s="4"/>
      <c r="Q2" s="4"/>
      <c r="R2" s="9"/>
      <c r="S2" s="9"/>
      <c r="T2" s="9"/>
    </row>
    <row r="3" spans="2:20" ht="15">
      <c r="B3" s="58" t="s">
        <v>194</v>
      </c>
      <c r="C3" s="55"/>
      <c r="D3" s="55"/>
      <c r="E3" s="53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  <c r="Q3" s="4"/>
      <c r="R3" s="9"/>
      <c r="S3" s="9"/>
      <c r="T3" s="9"/>
    </row>
    <row r="4" spans="2:20" ht="15.75">
      <c r="B4" s="54" t="s">
        <v>192</v>
      </c>
      <c r="C4" s="54"/>
      <c r="D4" s="54"/>
      <c r="E4" s="54"/>
      <c r="F4" s="54"/>
      <c r="G4" s="54"/>
      <c r="H4" s="54"/>
      <c r="I4" s="54"/>
      <c r="J4" s="54"/>
      <c r="K4" s="12"/>
      <c r="L4" s="12"/>
      <c r="M4" s="12"/>
      <c r="N4" s="12"/>
      <c r="O4" s="12"/>
      <c r="P4" s="10"/>
      <c r="Q4" s="10"/>
      <c r="R4" s="11"/>
      <c r="S4" s="9"/>
      <c r="T4" s="9"/>
    </row>
    <row r="5" spans="2:20" s="12" customFormat="1" ht="15">
      <c r="B5" s="55" t="s">
        <v>193</v>
      </c>
      <c r="C5" s="56"/>
      <c r="D5" s="56"/>
      <c r="E5" s="56"/>
      <c r="F5" s="56"/>
      <c r="G5" s="56"/>
      <c r="H5" s="56"/>
      <c r="I5" s="56"/>
      <c r="J5" s="56"/>
      <c r="M5" s="57" t="s">
        <v>189</v>
      </c>
      <c r="N5" s="57"/>
      <c r="O5" s="57"/>
      <c r="P5" s="13"/>
      <c r="Q5" s="13"/>
      <c r="R5" s="36"/>
      <c r="S5" s="14"/>
      <c r="T5" s="14"/>
    </row>
    <row r="6" spans="2:20" s="16" customFormat="1">
      <c r="B6" s="15" t="s">
        <v>190</v>
      </c>
    </row>
    <row r="7" spans="2:20" s="16" customFormat="1" ht="12">
      <c r="B7" s="15" t="s">
        <v>51</v>
      </c>
      <c r="R7" s="17" t="s">
        <v>52</v>
      </c>
    </row>
    <row r="8" spans="2:20" s="18" customFormat="1" ht="29.25" customHeight="1">
      <c r="B8" s="87" t="s">
        <v>53</v>
      </c>
      <c r="C8" s="88" t="s">
        <v>54</v>
      </c>
      <c r="D8" s="88"/>
      <c r="E8" s="88"/>
      <c r="F8" s="88"/>
      <c r="G8" s="88" t="s">
        <v>68</v>
      </c>
      <c r="H8" s="88"/>
      <c r="I8" s="88"/>
      <c r="J8" s="88"/>
      <c r="K8" s="88" t="s">
        <v>69</v>
      </c>
      <c r="L8" s="88"/>
      <c r="M8" s="88"/>
      <c r="N8" s="88"/>
      <c r="O8" s="88" t="s">
        <v>70</v>
      </c>
      <c r="P8" s="88"/>
      <c r="Q8" s="88"/>
      <c r="R8" s="88"/>
    </row>
    <row r="9" spans="2:20" s="20" customFormat="1" ht="8.25">
      <c r="B9" s="87"/>
      <c r="C9" s="19" t="s">
        <v>55</v>
      </c>
      <c r="D9" s="19" t="s">
        <v>56</v>
      </c>
      <c r="E9" s="19" t="s">
        <v>57</v>
      </c>
      <c r="F9" s="19" t="s">
        <v>58</v>
      </c>
      <c r="G9" s="19" t="s">
        <v>55</v>
      </c>
      <c r="H9" s="19" t="s">
        <v>56</v>
      </c>
      <c r="I9" s="19" t="s">
        <v>57</v>
      </c>
      <c r="J9" s="19" t="s">
        <v>58</v>
      </c>
      <c r="K9" s="19" t="s">
        <v>55</v>
      </c>
      <c r="L9" s="19" t="s">
        <v>56</v>
      </c>
      <c r="M9" s="19" t="s">
        <v>57</v>
      </c>
      <c r="N9" s="19" t="s">
        <v>58</v>
      </c>
      <c r="O9" s="19" t="s">
        <v>55</v>
      </c>
      <c r="P9" s="19" t="s">
        <v>56</v>
      </c>
      <c r="Q9" s="19" t="s">
        <v>57</v>
      </c>
      <c r="R9" s="19" t="s">
        <v>58</v>
      </c>
    </row>
    <row r="10" spans="2:20" s="20" customFormat="1" ht="8.25">
      <c r="B10" s="87"/>
      <c r="C10" s="62" t="s">
        <v>59</v>
      </c>
      <c r="D10" s="62" t="s">
        <v>60</v>
      </c>
      <c r="E10" s="62" t="s">
        <v>61</v>
      </c>
      <c r="F10" s="62" t="s">
        <v>62</v>
      </c>
      <c r="G10" s="62" t="s">
        <v>59</v>
      </c>
      <c r="H10" s="62" t="s">
        <v>60</v>
      </c>
      <c r="I10" s="62" t="s">
        <v>61</v>
      </c>
      <c r="J10" s="62" t="s">
        <v>62</v>
      </c>
      <c r="K10" s="62" t="s">
        <v>59</v>
      </c>
      <c r="L10" s="62" t="s">
        <v>60</v>
      </c>
      <c r="M10" s="62" t="s">
        <v>61</v>
      </c>
      <c r="N10" s="62" t="s">
        <v>62</v>
      </c>
      <c r="O10" s="62" t="s">
        <v>59</v>
      </c>
      <c r="P10" s="62" t="s">
        <v>60</v>
      </c>
      <c r="Q10" s="62" t="s">
        <v>61</v>
      </c>
      <c r="R10" s="62" t="s">
        <v>62</v>
      </c>
    </row>
    <row r="11" spans="2:20" s="16" customFormat="1" ht="11.25">
      <c r="B11" s="59">
        <v>32</v>
      </c>
      <c r="C11" s="21">
        <f>B11-D11*2</f>
        <v>23.2</v>
      </c>
      <c r="D11" s="21">
        <v>4.4000000000000004</v>
      </c>
      <c r="E11" s="22">
        <v>0.38500000000000001</v>
      </c>
      <c r="F11" s="60">
        <f t="shared" ref="F11:F28" si="0">((ROUND(E11*452,0))/4.7)*1.1</f>
        <v>40.723404255319153</v>
      </c>
      <c r="G11" s="21">
        <f>B11-H11*2</f>
        <v>24.8</v>
      </c>
      <c r="H11" s="21">
        <v>3.6</v>
      </c>
      <c r="I11" s="22">
        <v>0.32500000000000001</v>
      </c>
      <c r="J11" s="60">
        <f t="shared" ref="J11:J28" si="1">((ROUND(I11*452,0))/4.7)*1.1</f>
        <v>34.404255319148938</v>
      </c>
      <c r="K11" s="21">
        <f t="shared" ref="K11:K28" si="2">B11-L11*2</f>
        <v>26</v>
      </c>
      <c r="L11" s="21">
        <v>3</v>
      </c>
      <c r="M11" s="22">
        <v>0.27700000000000002</v>
      </c>
      <c r="N11" s="60">
        <f t="shared" ref="N11:N28" si="3">((ROUND(M11*452,0))/4.7)*1.1</f>
        <v>29.25531914893617</v>
      </c>
      <c r="O11" s="21">
        <f>B11-P11*2</f>
        <v>27.2</v>
      </c>
      <c r="P11" s="21">
        <v>2.4</v>
      </c>
      <c r="Q11" s="37">
        <v>0.22900000000000001</v>
      </c>
      <c r="R11" s="60">
        <f t="shared" ref="R11:R28" si="4">((ROUND(Q11*452,0))/4.7)*1.1</f>
        <v>24.340425531914892</v>
      </c>
    </row>
    <row r="12" spans="2:20" s="16" customFormat="1" ht="11.25">
      <c r="B12" s="59">
        <v>40</v>
      </c>
      <c r="C12" s="21">
        <f>B12-D12*2</f>
        <v>29</v>
      </c>
      <c r="D12" s="21">
        <v>5.5</v>
      </c>
      <c r="E12" s="22">
        <v>0.6</v>
      </c>
      <c r="F12" s="60">
        <f t="shared" si="0"/>
        <v>63.425531914893618</v>
      </c>
      <c r="G12" s="21">
        <f t="shared" ref="G12:G28" si="5">B12-H12*2</f>
        <v>31</v>
      </c>
      <c r="H12" s="21">
        <v>4.5</v>
      </c>
      <c r="I12" s="22">
        <v>0.50700000000000001</v>
      </c>
      <c r="J12" s="60">
        <f t="shared" si="1"/>
        <v>53.595744680851062</v>
      </c>
      <c r="K12" s="21">
        <f t="shared" si="2"/>
        <v>32.6</v>
      </c>
      <c r="L12" s="21">
        <v>3.7</v>
      </c>
      <c r="M12" s="22">
        <v>0.42699999999999999</v>
      </c>
      <c r="N12" s="60">
        <f t="shared" si="3"/>
        <v>45.170212765957451</v>
      </c>
      <c r="O12" s="21">
        <f t="shared" ref="O12:O28" si="6">B12-P12*2</f>
        <v>34</v>
      </c>
      <c r="P12" s="21">
        <v>3</v>
      </c>
      <c r="Q12" s="22">
        <v>0.35299999999999998</v>
      </c>
      <c r="R12" s="60">
        <f t="shared" si="4"/>
        <v>37.446808510638299</v>
      </c>
    </row>
    <row r="13" spans="2:20" s="16" customFormat="1" ht="11.25">
      <c r="B13" s="59">
        <v>50</v>
      </c>
      <c r="C13" s="21">
        <f t="shared" ref="C13:C27" si="7">B13-D13*2</f>
        <v>36.200000000000003</v>
      </c>
      <c r="D13" s="21">
        <v>6.9</v>
      </c>
      <c r="E13" s="22">
        <v>0.93500000000000005</v>
      </c>
      <c r="F13" s="60">
        <f t="shared" si="0"/>
        <v>99.000000000000014</v>
      </c>
      <c r="G13" s="21">
        <f t="shared" si="5"/>
        <v>38.799999999999997</v>
      </c>
      <c r="H13" s="21">
        <v>5.6</v>
      </c>
      <c r="I13" s="22">
        <v>0.78600000000000003</v>
      </c>
      <c r="J13" s="60">
        <f t="shared" si="1"/>
        <v>83.085106382978722</v>
      </c>
      <c r="K13" s="21">
        <f t="shared" si="2"/>
        <v>40.799999999999997</v>
      </c>
      <c r="L13" s="21">
        <v>4.5999999999999996</v>
      </c>
      <c r="M13" s="22">
        <v>0.66300000000000003</v>
      </c>
      <c r="N13" s="60">
        <f t="shared" si="3"/>
        <v>70.212765957446805</v>
      </c>
      <c r="O13" s="21">
        <f t="shared" si="6"/>
        <v>42.6</v>
      </c>
      <c r="P13" s="21">
        <v>3.7</v>
      </c>
      <c r="Q13" s="22">
        <v>0.54500000000000004</v>
      </c>
      <c r="R13" s="60">
        <f t="shared" si="4"/>
        <v>57.574468085106382</v>
      </c>
    </row>
    <row r="14" spans="2:20" s="16" customFormat="1" ht="11.25">
      <c r="B14" s="59">
        <v>63</v>
      </c>
      <c r="C14" s="21">
        <f t="shared" si="7"/>
        <v>45.8</v>
      </c>
      <c r="D14" s="21">
        <v>8.6</v>
      </c>
      <c r="E14" s="22">
        <v>1.47</v>
      </c>
      <c r="F14" s="60">
        <f t="shared" si="0"/>
        <v>155.40425531914892</v>
      </c>
      <c r="G14" s="21">
        <f t="shared" si="5"/>
        <v>48.8</v>
      </c>
      <c r="H14" s="21">
        <v>7.1</v>
      </c>
      <c r="I14" s="22">
        <v>1.25</v>
      </c>
      <c r="J14" s="60">
        <f t="shared" si="1"/>
        <v>132.2340425531915</v>
      </c>
      <c r="K14" s="21">
        <f t="shared" si="2"/>
        <v>51.4</v>
      </c>
      <c r="L14" s="21">
        <v>5.8</v>
      </c>
      <c r="M14" s="22">
        <v>1.05</v>
      </c>
      <c r="N14" s="60">
        <f t="shared" si="3"/>
        <v>111.17021276595746</v>
      </c>
      <c r="O14" s="21">
        <f t="shared" si="6"/>
        <v>53.6</v>
      </c>
      <c r="P14" s="21">
        <v>4.7</v>
      </c>
      <c r="Q14" s="22">
        <v>0.86899999999999999</v>
      </c>
      <c r="R14" s="60">
        <f t="shared" si="4"/>
        <v>91.978723404255319</v>
      </c>
    </row>
    <row r="15" spans="2:20" s="16" customFormat="1" ht="11.25">
      <c r="B15" s="59">
        <v>75</v>
      </c>
      <c r="C15" s="21">
        <f t="shared" si="7"/>
        <v>54.4</v>
      </c>
      <c r="D15" s="21">
        <v>10.3</v>
      </c>
      <c r="E15" s="22">
        <v>2.09</v>
      </c>
      <c r="F15" s="60">
        <f t="shared" si="0"/>
        <v>221.17021276595744</v>
      </c>
      <c r="G15" s="21">
        <f t="shared" si="5"/>
        <v>58.2</v>
      </c>
      <c r="H15" s="21">
        <v>8.4</v>
      </c>
      <c r="I15" s="22">
        <v>1.76</v>
      </c>
      <c r="J15" s="60">
        <f t="shared" si="1"/>
        <v>186.29787234042553</v>
      </c>
      <c r="K15" s="21">
        <f t="shared" si="2"/>
        <v>61.4</v>
      </c>
      <c r="L15" s="21">
        <v>6.8</v>
      </c>
      <c r="M15" s="22">
        <v>1.46</v>
      </c>
      <c r="N15" s="60">
        <f t="shared" si="3"/>
        <v>154.46808510638297</v>
      </c>
      <c r="O15" s="21">
        <f t="shared" si="6"/>
        <v>63.8</v>
      </c>
      <c r="P15" s="21">
        <v>5.6</v>
      </c>
      <c r="Q15" s="22">
        <v>1.23</v>
      </c>
      <c r="R15" s="60">
        <f t="shared" si="4"/>
        <v>130.12765957446808</v>
      </c>
    </row>
    <row r="16" spans="2:20" s="16" customFormat="1" ht="11.25">
      <c r="B16" s="59">
        <v>90</v>
      </c>
      <c r="C16" s="21">
        <f t="shared" si="7"/>
        <v>65.400000000000006</v>
      </c>
      <c r="D16" s="21">
        <v>12.3</v>
      </c>
      <c r="E16" s="22">
        <v>3</v>
      </c>
      <c r="F16" s="60">
        <f t="shared" si="0"/>
        <v>317.36170212765961</v>
      </c>
      <c r="G16" s="21">
        <f t="shared" si="5"/>
        <v>69.8</v>
      </c>
      <c r="H16" s="21">
        <v>10.1</v>
      </c>
      <c r="I16" s="22">
        <v>2.54</v>
      </c>
      <c r="J16" s="60">
        <f t="shared" si="1"/>
        <v>268.68085106382978</v>
      </c>
      <c r="K16" s="21">
        <f t="shared" si="2"/>
        <v>73.599999999999994</v>
      </c>
      <c r="L16" s="21">
        <v>8.1999999999999993</v>
      </c>
      <c r="M16" s="22">
        <v>2.12</v>
      </c>
      <c r="N16" s="60">
        <f t="shared" si="3"/>
        <v>224.21276595744683</v>
      </c>
      <c r="O16" s="21">
        <f t="shared" si="6"/>
        <v>76.599999999999994</v>
      </c>
      <c r="P16" s="21">
        <v>6.7</v>
      </c>
      <c r="Q16" s="22">
        <v>1.76</v>
      </c>
      <c r="R16" s="60">
        <f t="shared" si="4"/>
        <v>186.29787234042553</v>
      </c>
    </row>
    <row r="17" spans="2:18" s="16" customFormat="1" ht="11.25">
      <c r="B17" s="59">
        <v>110</v>
      </c>
      <c r="C17" s="21">
        <f t="shared" si="7"/>
        <v>79.8</v>
      </c>
      <c r="D17" s="21">
        <v>15.1</v>
      </c>
      <c r="E17" s="22">
        <v>4.49</v>
      </c>
      <c r="F17" s="60">
        <f t="shared" si="0"/>
        <v>474.87234042553195</v>
      </c>
      <c r="G17" s="21">
        <f t="shared" si="5"/>
        <v>85.4</v>
      </c>
      <c r="H17" s="21">
        <v>12.3</v>
      </c>
      <c r="I17" s="22">
        <v>3.78</v>
      </c>
      <c r="J17" s="60">
        <f t="shared" si="1"/>
        <v>399.97872340425533</v>
      </c>
      <c r="K17" s="21">
        <f t="shared" si="2"/>
        <v>90</v>
      </c>
      <c r="L17" s="21">
        <v>10</v>
      </c>
      <c r="M17" s="22">
        <v>3.14</v>
      </c>
      <c r="N17" s="60">
        <f t="shared" si="3"/>
        <v>332.10638297872345</v>
      </c>
      <c r="O17" s="21">
        <f t="shared" si="6"/>
        <v>93.8</v>
      </c>
      <c r="P17" s="21">
        <v>8.1</v>
      </c>
      <c r="Q17" s="22">
        <v>2.61</v>
      </c>
      <c r="R17" s="60">
        <f t="shared" si="4"/>
        <v>276.17021276595744</v>
      </c>
    </row>
    <row r="18" spans="2:18" s="16" customFormat="1" ht="11.25">
      <c r="B18" s="59">
        <v>125</v>
      </c>
      <c r="C18" s="21">
        <f t="shared" si="7"/>
        <v>90.8</v>
      </c>
      <c r="D18" s="21">
        <v>17.100000000000001</v>
      </c>
      <c r="E18" s="22">
        <v>5.78</v>
      </c>
      <c r="F18" s="60">
        <f t="shared" si="0"/>
        <v>611.55319148936178</v>
      </c>
      <c r="G18" s="21">
        <f t="shared" si="5"/>
        <v>97</v>
      </c>
      <c r="H18" s="21">
        <v>14</v>
      </c>
      <c r="I18" s="22">
        <v>4.87</v>
      </c>
      <c r="J18" s="60">
        <f t="shared" si="1"/>
        <v>515.12765957446811</v>
      </c>
      <c r="K18" s="21">
        <f t="shared" si="2"/>
        <v>102.2</v>
      </c>
      <c r="L18" s="21">
        <v>11.4</v>
      </c>
      <c r="M18" s="22">
        <v>4.08</v>
      </c>
      <c r="N18" s="60">
        <f t="shared" si="3"/>
        <v>431.57446808510639</v>
      </c>
      <c r="O18" s="21">
        <f t="shared" si="6"/>
        <v>106.6</v>
      </c>
      <c r="P18" s="21">
        <v>9.1999999999999993</v>
      </c>
      <c r="Q18" s="22">
        <v>3.37</v>
      </c>
      <c r="R18" s="60">
        <f t="shared" si="4"/>
        <v>356.44680851063828</v>
      </c>
    </row>
    <row r="19" spans="2:18" s="16" customFormat="1" ht="11.25">
      <c r="B19" s="59">
        <v>160</v>
      </c>
      <c r="C19" s="21">
        <f t="shared" si="7"/>
        <v>116.2</v>
      </c>
      <c r="D19" s="21">
        <v>21.9</v>
      </c>
      <c r="E19" s="22">
        <v>9.4600000000000009</v>
      </c>
      <c r="F19" s="60">
        <f t="shared" si="0"/>
        <v>1000.7659574468086</v>
      </c>
      <c r="G19" s="21">
        <f t="shared" si="5"/>
        <v>124.2</v>
      </c>
      <c r="H19" s="21">
        <v>17.899999999999999</v>
      </c>
      <c r="I19" s="22">
        <v>7.97</v>
      </c>
      <c r="J19" s="60">
        <f t="shared" si="1"/>
        <v>843.02127659574467</v>
      </c>
      <c r="K19" s="21">
        <f t="shared" si="2"/>
        <v>130.80000000000001</v>
      </c>
      <c r="L19" s="21">
        <v>14.6</v>
      </c>
      <c r="M19" s="22">
        <v>6.67</v>
      </c>
      <c r="N19" s="60">
        <f t="shared" si="3"/>
        <v>705.63829787234044</v>
      </c>
      <c r="O19" s="21">
        <f t="shared" si="6"/>
        <v>136.4</v>
      </c>
      <c r="P19" s="21">
        <v>11.8</v>
      </c>
      <c r="Q19" s="22">
        <v>5.5</v>
      </c>
      <c r="R19" s="60">
        <f t="shared" si="4"/>
        <v>581.82978723404256</v>
      </c>
    </row>
    <row r="20" spans="2:18" s="16" customFormat="1" ht="11.25">
      <c r="B20" s="59">
        <v>180</v>
      </c>
      <c r="C20" s="21">
        <f t="shared" si="7"/>
        <v>130.80000000000001</v>
      </c>
      <c r="D20" s="21">
        <v>24.6</v>
      </c>
      <c r="E20" s="22">
        <v>12</v>
      </c>
      <c r="F20" s="60">
        <f t="shared" si="0"/>
        <v>1269.4468085106384</v>
      </c>
      <c r="G20" s="21">
        <f t="shared" si="5"/>
        <v>139.80000000000001</v>
      </c>
      <c r="H20" s="21">
        <v>20.100000000000001</v>
      </c>
      <c r="I20" s="22">
        <v>10.1</v>
      </c>
      <c r="J20" s="60">
        <f t="shared" si="1"/>
        <v>1068.4042553191489</v>
      </c>
      <c r="K20" s="21">
        <f t="shared" si="2"/>
        <v>147.19999999999999</v>
      </c>
      <c r="L20" s="21">
        <v>16.399999999999999</v>
      </c>
      <c r="M20" s="22">
        <v>8.43</v>
      </c>
      <c r="N20" s="60">
        <f t="shared" si="3"/>
        <v>891.70212765957456</v>
      </c>
      <c r="O20" s="21">
        <f t="shared" si="6"/>
        <v>153.4</v>
      </c>
      <c r="P20" s="21">
        <v>13.3</v>
      </c>
      <c r="Q20" s="22">
        <v>6.98</v>
      </c>
      <c r="R20" s="60">
        <f t="shared" si="4"/>
        <v>738.40425531914889</v>
      </c>
    </row>
    <row r="21" spans="2:18" s="16" customFormat="1" ht="11.25">
      <c r="B21" s="59">
        <v>200</v>
      </c>
      <c r="C21" s="21">
        <f t="shared" si="7"/>
        <v>145.19999999999999</v>
      </c>
      <c r="D21" s="21">
        <v>27.4</v>
      </c>
      <c r="E21" s="22">
        <v>14.8</v>
      </c>
      <c r="F21" s="60">
        <f t="shared" si="0"/>
        <v>1565.744680851064</v>
      </c>
      <c r="G21" s="21">
        <f t="shared" si="5"/>
        <v>155.19999999999999</v>
      </c>
      <c r="H21" s="21">
        <v>22.4</v>
      </c>
      <c r="I21" s="22">
        <v>12.5</v>
      </c>
      <c r="J21" s="60">
        <f t="shared" si="1"/>
        <v>1322.3404255319149</v>
      </c>
      <c r="K21" s="21">
        <f t="shared" si="2"/>
        <v>163.6</v>
      </c>
      <c r="L21" s="21">
        <v>18.2</v>
      </c>
      <c r="M21" s="22">
        <v>10.4</v>
      </c>
      <c r="N21" s="60">
        <f t="shared" si="3"/>
        <v>1100.2340425531916</v>
      </c>
      <c r="O21" s="21">
        <f t="shared" si="6"/>
        <v>170.6</v>
      </c>
      <c r="P21" s="21">
        <v>14.7</v>
      </c>
      <c r="Q21" s="22">
        <v>8.56</v>
      </c>
      <c r="R21" s="60">
        <f t="shared" si="4"/>
        <v>905.51063829787245</v>
      </c>
    </row>
    <row r="22" spans="2:18" s="16" customFormat="1" ht="11.25">
      <c r="B22" s="59">
        <v>225</v>
      </c>
      <c r="C22" s="21">
        <f t="shared" si="7"/>
        <v>163.4</v>
      </c>
      <c r="D22" s="21">
        <v>30.8</v>
      </c>
      <c r="E22" s="22">
        <v>18.7</v>
      </c>
      <c r="F22" s="60">
        <f t="shared" si="0"/>
        <v>1978.1276595744682</v>
      </c>
      <c r="G22" s="21">
        <f t="shared" si="5"/>
        <v>174.6</v>
      </c>
      <c r="H22" s="21">
        <v>25.2</v>
      </c>
      <c r="I22" s="22">
        <v>15.8</v>
      </c>
      <c r="J22" s="60">
        <f t="shared" si="1"/>
        <v>1671.5319148936169</v>
      </c>
      <c r="K22" s="21">
        <f t="shared" si="2"/>
        <v>184</v>
      </c>
      <c r="L22" s="21">
        <v>20.5</v>
      </c>
      <c r="M22" s="22">
        <v>13.2</v>
      </c>
      <c r="N22" s="60">
        <f t="shared" si="3"/>
        <v>1396.2978723404256</v>
      </c>
      <c r="O22" s="21">
        <f t="shared" si="6"/>
        <v>191.8</v>
      </c>
      <c r="P22" s="21">
        <v>16.600000000000001</v>
      </c>
      <c r="Q22" s="22">
        <v>10.9</v>
      </c>
      <c r="R22" s="60">
        <f t="shared" si="4"/>
        <v>1153.1276595744682</v>
      </c>
    </row>
    <row r="23" spans="2:18" s="16" customFormat="1" ht="11.25">
      <c r="B23" s="59">
        <v>250</v>
      </c>
      <c r="C23" s="21">
        <f t="shared" si="7"/>
        <v>181.6</v>
      </c>
      <c r="D23" s="21">
        <v>34.200000000000003</v>
      </c>
      <c r="E23" s="22">
        <v>23.1</v>
      </c>
      <c r="F23" s="60">
        <f t="shared" si="0"/>
        <v>2443.6382978723404</v>
      </c>
      <c r="G23" s="21">
        <f t="shared" si="5"/>
        <v>194.2</v>
      </c>
      <c r="H23" s="21">
        <v>27.9</v>
      </c>
      <c r="I23" s="22">
        <v>19.399999999999999</v>
      </c>
      <c r="J23" s="60">
        <f t="shared" si="1"/>
        <v>2052.3191489361702</v>
      </c>
      <c r="K23" s="21">
        <f t="shared" si="2"/>
        <v>204.6</v>
      </c>
      <c r="L23" s="21">
        <v>22.7</v>
      </c>
      <c r="M23" s="22">
        <v>16.2</v>
      </c>
      <c r="N23" s="60">
        <f t="shared" si="3"/>
        <v>1713.6595744680851</v>
      </c>
      <c r="O23" s="21">
        <f t="shared" si="6"/>
        <v>213.2</v>
      </c>
      <c r="P23" s="21">
        <v>18.399999999999999</v>
      </c>
      <c r="Q23" s="22">
        <v>13.4</v>
      </c>
      <c r="R23" s="60">
        <f t="shared" si="4"/>
        <v>1417.5957446808511</v>
      </c>
    </row>
    <row r="24" spans="2:18" s="16" customFormat="1" ht="11.25">
      <c r="B24" s="59">
        <v>280</v>
      </c>
      <c r="C24" s="21">
        <f t="shared" si="7"/>
        <v>203.4</v>
      </c>
      <c r="D24" s="21">
        <v>38.299999999999997</v>
      </c>
      <c r="E24" s="22">
        <v>28.9</v>
      </c>
      <c r="F24" s="60">
        <f t="shared" si="0"/>
        <v>3057.2978723404258</v>
      </c>
      <c r="G24" s="21">
        <f t="shared" si="5"/>
        <v>217.4</v>
      </c>
      <c r="H24" s="21">
        <v>31.3</v>
      </c>
      <c r="I24" s="22">
        <v>24.4</v>
      </c>
      <c r="J24" s="60">
        <f t="shared" si="1"/>
        <v>2581.2553191489365</v>
      </c>
      <c r="K24" s="21">
        <f t="shared" si="2"/>
        <v>229.2</v>
      </c>
      <c r="L24" s="21">
        <v>25.4</v>
      </c>
      <c r="M24" s="22">
        <v>20.3</v>
      </c>
      <c r="N24" s="60">
        <f t="shared" si="3"/>
        <v>2147.5744680851067</v>
      </c>
      <c r="O24" s="21">
        <f t="shared" si="6"/>
        <v>238.8</v>
      </c>
      <c r="P24" s="21">
        <v>20.6</v>
      </c>
      <c r="Q24" s="22">
        <v>16.8</v>
      </c>
      <c r="R24" s="60">
        <f t="shared" si="4"/>
        <v>1777.3191489361702</v>
      </c>
    </row>
    <row r="25" spans="2:18" s="16" customFormat="1" ht="11.25">
      <c r="B25" s="59">
        <v>315</v>
      </c>
      <c r="C25" s="21">
        <f t="shared" si="7"/>
        <v>228.8</v>
      </c>
      <c r="D25" s="21">
        <v>43.1</v>
      </c>
      <c r="E25" s="22">
        <v>36.6</v>
      </c>
      <c r="F25" s="60">
        <f t="shared" si="0"/>
        <v>3871.7659574468084</v>
      </c>
      <c r="G25" s="21">
        <f t="shared" si="5"/>
        <v>244.6</v>
      </c>
      <c r="H25" s="21">
        <v>35.200000000000003</v>
      </c>
      <c r="I25" s="22">
        <v>30.8</v>
      </c>
      <c r="J25" s="60">
        <f t="shared" si="1"/>
        <v>3258.3404255319151</v>
      </c>
      <c r="K25" s="21">
        <f t="shared" si="2"/>
        <v>257.8</v>
      </c>
      <c r="L25" s="21">
        <v>28.6</v>
      </c>
      <c r="M25" s="22">
        <v>25.7</v>
      </c>
      <c r="N25" s="60">
        <f t="shared" si="3"/>
        <v>2718.6382978723404</v>
      </c>
      <c r="O25" s="21">
        <f t="shared" si="6"/>
        <v>268.60000000000002</v>
      </c>
      <c r="P25" s="21">
        <v>23.2</v>
      </c>
      <c r="Q25" s="22">
        <v>21.3</v>
      </c>
      <c r="R25" s="60">
        <f t="shared" si="4"/>
        <v>2253.36170212766</v>
      </c>
    </row>
    <row r="26" spans="2:18" s="16" customFormat="1" ht="11.25">
      <c r="B26" s="59">
        <v>355</v>
      </c>
      <c r="C26" s="21">
        <f t="shared" si="7"/>
        <v>258</v>
      </c>
      <c r="D26" s="21">
        <v>48.5</v>
      </c>
      <c r="E26" s="22">
        <v>46.4</v>
      </c>
      <c r="F26" s="60">
        <f t="shared" si="0"/>
        <v>4908.5744680851067</v>
      </c>
      <c r="G26" s="21">
        <f t="shared" si="5"/>
        <v>275.60000000000002</v>
      </c>
      <c r="H26" s="21">
        <v>39.700000000000003</v>
      </c>
      <c r="I26" s="22">
        <v>39.200000000000003</v>
      </c>
      <c r="J26" s="60">
        <f t="shared" si="1"/>
        <v>4146.7659574468089</v>
      </c>
      <c r="K26" s="21">
        <f t="shared" si="2"/>
        <v>290.60000000000002</v>
      </c>
      <c r="L26" s="21">
        <v>32.200000000000003</v>
      </c>
      <c r="M26" s="22">
        <v>32.6</v>
      </c>
      <c r="N26" s="60">
        <f t="shared" si="3"/>
        <v>3448.6170212765956</v>
      </c>
      <c r="O26" s="21">
        <f t="shared" si="6"/>
        <v>302.8</v>
      </c>
      <c r="P26" s="21">
        <v>26.1</v>
      </c>
      <c r="Q26" s="22">
        <v>27</v>
      </c>
      <c r="R26" s="60">
        <f t="shared" si="4"/>
        <v>2856.2553191489365</v>
      </c>
    </row>
    <row r="27" spans="2:18" s="16" customFormat="1" ht="11.25">
      <c r="B27" s="59">
        <v>400</v>
      </c>
      <c r="C27" s="21">
        <f t="shared" si="7"/>
        <v>290.60000000000002</v>
      </c>
      <c r="D27" s="21">
        <v>54.7</v>
      </c>
      <c r="E27" s="22">
        <v>59</v>
      </c>
      <c r="F27" s="60">
        <f t="shared" si="0"/>
        <v>6241.4468085106382</v>
      </c>
      <c r="G27" s="21">
        <f t="shared" si="5"/>
        <v>310.60000000000002</v>
      </c>
      <c r="H27" s="21">
        <v>44.7</v>
      </c>
      <c r="I27" s="22">
        <v>49.7</v>
      </c>
      <c r="J27" s="60">
        <f t="shared" si="1"/>
        <v>5257.5319148936169</v>
      </c>
      <c r="K27" s="21">
        <f t="shared" si="2"/>
        <v>327.39999999999998</v>
      </c>
      <c r="L27" s="21">
        <v>36.299999999999997</v>
      </c>
      <c r="M27" s="22">
        <v>41.4</v>
      </c>
      <c r="N27" s="60">
        <f t="shared" si="3"/>
        <v>4379.6382978723404</v>
      </c>
      <c r="O27" s="21">
        <f t="shared" si="6"/>
        <v>341.2</v>
      </c>
      <c r="P27" s="21">
        <v>29.4</v>
      </c>
      <c r="Q27" s="22">
        <v>34.200000000000003</v>
      </c>
      <c r="R27" s="60">
        <f t="shared" si="4"/>
        <v>3617.8297872340427</v>
      </c>
    </row>
    <row r="28" spans="2:18" s="16" customFormat="1" ht="11.25">
      <c r="B28" s="59">
        <v>450</v>
      </c>
      <c r="C28" s="21">
        <f>B28-D28*2</f>
        <v>327</v>
      </c>
      <c r="D28" s="21">
        <v>61.5</v>
      </c>
      <c r="E28" s="22">
        <v>74.599999999999994</v>
      </c>
      <c r="F28" s="60">
        <f t="shared" si="0"/>
        <v>7891.6808510638302</v>
      </c>
      <c r="G28" s="21">
        <f t="shared" si="5"/>
        <v>349.4</v>
      </c>
      <c r="H28" s="21">
        <v>50.3</v>
      </c>
      <c r="I28" s="22">
        <v>62.9</v>
      </c>
      <c r="J28" s="60">
        <f t="shared" si="1"/>
        <v>6654.0638297872338</v>
      </c>
      <c r="K28" s="21">
        <f t="shared" si="2"/>
        <v>368.2</v>
      </c>
      <c r="L28" s="21">
        <v>40.9</v>
      </c>
      <c r="M28" s="22">
        <v>52.4</v>
      </c>
      <c r="N28" s="60">
        <f t="shared" si="3"/>
        <v>5543.2978723404258</v>
      </c>
      <c r="O28" s="21">
        <f t="shared" si="6"/>
        <v>383.8</v>
      </c>
      <c r="P28" s="21">
        <v>33.1</v>
      </c>
      <c r="Q28" s="22">
        <v>43.3</v>
      </c>
      <c r="R28" s="60">
        <f t="shared" si="4"/>
        <v>4580.6808510638302</v>
      </c>
    </row>
    <row r="29" spans="2:18" s="18" customFormat="1" ht="29.25" customHeight="1">
      <c r="B29" s="87" t="s">
        <v>53</v>
      </c>
      <c r="C29" s="88" t="s">
        <v>71</v>
      </c>
      <c r="D29" s="88"/>
      <c r="E29" s="88"/>
      <c r="F29" s="88"/>
      <c r="G29" s="88" t="s">
        <v>72</v>
      </c>
      <c r="H29" s="88"/>
      <c r="I29" s="88"/>
      <c r="J29" s="88"/>
      <c r="K29" s="88" t="s">
        <v>73</v>
      </c>
      <c r="L29" s="88"/>
      <c r="M29" s="88"/>
      <c r="N29" s="88"/>
      <c r="O29" s="88" t="s">
        <v>74</v>
      </c>
      <c r="P29" s="88"/>
      <c r="Q29" s="88"/>
      <c r="R29" s="88"/>
    </row>
    <row r="30" spans="2:18" s="20" customFormat="1" ht="8.25">
      <c r="B30" s="87"/>
      <c r="C30" s="19" t="s">
        <v>55</v>
      </c>
      <c r="D30" s="19" t="s">
        <v>56</v>
      </c>
      <c r="E30" s="19" t="s">
        <v>57</v>
      </c>
      <c r="F30" s="19" t="s">
        <v>58</v>
      </c>
      <c r="G30" s="19" t="s">
        <v>55</v>
      </c>
      <c r="H30" s="19" t="s">
        <v>56</v>
      </c>
      <c r="I30" s="19" t="s">
        <v>57</v>
      </c>
      <c r="J30" s="19" t="s">
        <v>58</v>
      </c>
      <c r="K30" s="19" t="s">
        <v>55</v>
      </c>
      <c r="L30" s="19" t="s">
        <v>56</v>
      </c>
      <c r="M30" s="19" t="s">
        <v>57</v>
      </c>
      <c r="N30" s="19" t="s">
        <v>58</v>
      </c>
      <c r="O30" s="19" t="s">
        <v>55</v>
      </c>
      <c r="P30" s="19" t="s">
        <v>56</v>
      </c>
      <c r="Q30" s="19" t="s">
        <v>57</v>
      </c>
      <c r="R30" s="19" t="s">
        <v>58</v>
      </c>
    </row>
    <row r="31" spans="2:18" s="20" customFormat="1" ht="8.25">
      <c r="B31" s="87"/>
      <c r="C31" s="62" t="s">
        <v>59</v>
      </c>
      <c r="D31" s="62" t="s">
        <v>60</v>
      </c>
      <c r="E31" s="62" t="s">
        <v>61</v>
      </c>
      <c r="F31" s="62" t="s">
        <v>62</v>
      </c>
      <c r="G31" s="62" t="s">
        <v>59</v>
      </c>
      <c r="H31" s="62" t="s">
        <v>60</v>
      </c>
      <c r="I31" s="62" t="s">
        <v>61</v>
      </c>
      <c r="J31" s="62" t="s">
        <v>62</v>
      </c>
      <c r="K31" s="62" t="s">
        <v>59</v>
      </c>
      <c r="L31" s="62" t="s">
        <v>60</v>
      </c>
      <c r="M31" s="62" t="s">
        <v>61</v>
      </c>
      <c r="N31" s="62" t="s">
        <v>62</v>
      </c>
      <c r="O31" s="62" t="s">
        <v>59</v>
      </c>
      <c r="P31" s="62" t="s">
        <v>60</v>
      </c>
      <c r="Q31" s="62" t="s">
        <v>61</v>
      </c>
      <c r="R31" s="62" t="s">
        <v>62</v>
      </c>
    </row>
    <row r="32" spans="2:18" s="16" customFormat="1" ht="11.25">
      <c r="B32" s="59">
        <v>32</v>
      </c>
      <c r="C32" s="21">
        <f>B32-D32*2</f>
        <v>27.4</v>
      </c>
      <c r="D32" s="21">
        <v>2.2999999999999998</v>
      </c>
      <c r="E32" s="22">
        <v>0.193</v>
      </c>
      <c r="F32" s="60">
        <f t="shared" ref="F32:F49" si="8">((ROUND(E32*452,0))/4.7)*1.1</f>
        <v>20.361702127659576</v>
      </c>
      <c r="G32" s="25"/>
      <c r="H32" s="23"/>
      <c r="I32" s="24"/>
      <c r="J32" s="23"/>
      <c r="K32" s="25"/>
      <c r="L32" s="23"/>
      <c r="M32" s="24"/>
      <c r="N32" s="23"/>
      <c r="O32" s="25"/>
      <c r="P32" s="23"/>
      <c r="Q32" s="24"/>
      <c r="R32" s="23"/>
    </row>
    <row r="33" spans="2:18" s="16" customFormat="1" ht="11.25">
      <c r="B33" s="59">
        <v>40</v>
      </c>
      <c r="C33" s="21">
        <f>B33-D33*2</f>
        <v>35.200000000000003</v>
      </c>
      <c r="D33" s="21">
        <v>2.4</v>
      </c>
      <c r="E33" s="22">
        <v>0.29199999999999998</v>
      </c>
      <c r="F33" s="60">
        <f t="shared" si="8"/>
        <v>30.893617021276597</v>
      </c>
      <c r="G33" s="21">
        <f t="shared" ref="G33:G49" si="9">B33-H33*2</f>
        <v>35.4</v>
      </c>
      <c r="H33" s="21">
        <v>2.2999999999999998</v>
      </c>
      <c r="I33" s="22">
        <v>0.24399999999999999</v>
      </c>
      <c r="J33" s="60">
        <f t="shared" ref="J33:J49" si="10">((ROUND(I33*452,0))/4.7)*1.1</f>
        <v>25.74468085106383</v>
      </c>
      <c r="K33" s="25"/>
      <c r="L33" s="23"/>
      <c r="M33" s="24"/>
      <c r="N33" s="23"/>
      <c r="O33" s="25"/>
      <c r="P33" s="23"/>
      <c r="Q33" s="24"/>
      <c r="R33" s="23"/>
    </row>
    <row r="34" spans="2:18" s="16" customFormat="1" ht="11.25">
      <c r="B34" s="59">
        <v>50</v>
      </c>
      <c r="C34" s="21">
        <f t="shared" ref="C34:C48" si="11">B34-D34*2</f>
        <v>44</v>
      </c>
      <c r="D34" s="21">
        <v>3</v>
      </c>
      <c r="E34" s="22">
        <v>0.44900000000000001</v>
      </c>
      <c r="F34" s="60">
        <f t="shared" si="8"/>
        <v>47.51063829787234</v>
      </c>
      <c r="G34" s="21">
        <f t="shared" si="9"/>
        <v>45.2</v>
      </c>
      <c r="H34" s="21">
        <v>2.4</v>
      </c>
      <c r="I34" s="22">
        <v>0.36899999999999999</v>
      </c>
      <c r="J34" s="60">
        <f t="shared" si="10"/>
        <v>39.085106382978729</v>
      </c>
      <c r="K34" s="21">
        <f t="shared" ref="K34:K49" si="12">B34-L34*2</f>
        <v>45.4</v>
      </c>
      <c r="L34" s="21">
        <v>2.2999999999999998</v>
      </c>
      <c r="M34" s="22">
        <v>0.308</v>
      </c>
      <c r="N34" s="60">
        <f t="shared" ref="N34:N49" si="13">((ROUND(M34*452,0))/4.7)*1.1</f>
        <v>32.531914893617021</v>
      </c>
      <c r="O34" s="25"/>
      <c r="P34" s="23"/>
      <c r="Q34" s="24"/>
      <c r="R34" s="23"/>
    </row>
    <row r="35" spans="2:18" s="16" customFormat="1" ht="11.25">
      <c r="B35" s="59">
        <v>63</v>
      </c>
      <c r="C35" s="21">
        <f t="shared" si="11"/>
        <v>55.4</v>
      </c>
      <c r="D35" s="21">
        <v>3.8</v>
      </c>
      <c r="E35" s="22">
        <v>0.71499999999999997</v>
      </c>
      <c r="F35" s="60">
        <f t="shared" si="8"/>
        <v>75.59574468085107</v>
      </c>
      <c r="G35" s="21">
        <f t="shared" si="9"/>
        <v>57</v>
      </c>
      <c r="H35" s="21">
        <v>3</v>
      </c>
      <c r="I35" s="22">
        <v>0.57299999999999995</v>
      </c>
      <c r="J35" s="60">
        <f t="shared" si="10"/>
        <v>60.61702127659575</v>
      </c>
      <c r="K35" s="21">
        <f t="shared" si="12"/>
        <v>58</v>
      </c>
      <c r="L35" s="21">
        <v>2.5</v>
      </c>
      <c r="M35" s="22">
        <v>0.48799999999999999</v>
      </c>
      <c r="N35" s="60">
        <f t="shared" si="13"/>
        <v>51.723404255319153</v>
      </c>
      <c r="O35" s="25"/>
      <c r="P35" s="25"/>
      <c r="Q35" s="22"/>
      <c r="R35" s="61"/>
    </row>
    <row r="36" spans="2:18" s="16" customFormat="1" ht="11.25">
      <c r="B36" s="59">
        <v>75</v>
      </c>
      <c r="C36" s="21">
        <f t="shared" si="11"/>
        <v>66</v>
      </c>
      <c r="D36" s="21">
        <v>4.5</v>
      </c>
      <c r="E36" s="22">
        <v>1.01</v>
      </c>
      <c r="F36" s="60">
        <f t="shared" si="8"/>
        <v>106.95744680851064</v>
      </c>
      <c r="G36" s="21">
        <f t="shared" si="9"/>
        <v>67.8</v>
      </c>
      <c r="H36" s="21">
        <v>3.6</v>
      </c>
      <c r="I36" s="22">
        <v>0.82099999999999995</v>
      </c>
      <c r="J36" s="60">
        <f t="shared" si="10"/>
        <v>86.829787234042556</v>
      </c>
      <c r="K36" s="21">
        <f t="shared" si="12"/>
        <v>69.2</v>
      </c>
      <c r="L36" s="21">
        <v>2.9</v>
      </c>
      <c r="M36" s="22">
        <v>0.66800000000000004</v>
      </c>
      <c r="N36" s="60">
        <f t="shared" si="13"/>
        <v>70.680851063829792</v>
      </c>
      <c r="O36" s="25"/>
      <c r="P36" s="25"/>
      <c r="Q36" s="22"/>
      <c r="R36" s="61"/>
    </row>
    <row r="37" spans="2:18" s="16" customFormat="1" ht="11.25">
      <c r="B37" s="59">
        <v>90</v>
      </c>
      <c r="C37" s="21">
        <f t="shared" si="11"/>
        <v>79.2</v>
      </c>
      <c r="D37" s="21">
        <v>5.4</v>
      </c>
      <c r="E37" s="22">
        <v>1.45</v>
      </c>
      <c r="F37" s="60">
        <f t="shared" si="8"/>
        <v>153.29787234042553</v>
      </c>
      <c r="G37" s="21">
        <f t="shared" si="9"/>
        <v>81.400000000000006</v>
      </c>
      <c r="H37" s="21">
        <v>4.3</v>
      </c>
      <c r="I37" s="22">
        <v>1.18</v>
      </c>
      <c r="J37" s="60">
        <f t="shared" si="10"/>
        <v>124.74468085106383</v>
      </c>
      <c r="K37" s="21">
        <f t="shared" si="12"/>
        <v>83</v>
      </c>
      <c r="L37" s="21">
        <v>3.5</v>
      </c>
      <c r="M37" s="22">
        <v>0.96899999999999997</v>
      </c>
      <c r="N37" s="60">
        <f t="shared" si="13"/>
        <v>102.51063829787235</v>
      </c>
      <c r="O37" s="25"/>
      <c r="P37" s="25"/>
      <c r="Q37" s="22"/>
      <c r="R37" s="61"/>
    </row>
    <row r="38" spans="2:18" s="16" customFormat="1" ht="11.25">
      <c r="B38" s="59">
        <v>110</v>
      </c>
      <c r="C38" s="21">
        <f t="shared" si="11"/>
        <v>96.8</v>
      </c>
      <c r="D38" s="21">
        <v>6.6</v>
      </c>
      <c r="E38" s="22">
        <v>2.16</v>
      </c>
      <c r="F38" s="60">
        <f t="shared" si="8"/>
        <v>228.42553191489364</v>
      </c>
      <c r="G38" s="21">
        <f t="shared" si="9"/>
        <v>99.4</v>
      </c>
      <c r="H38" s="21">
        <v>5.3</v>
      </c>
      <c r="I38" s="22">
        <v>1.77</v>
      </c>
      <c r="J38" s="60">
        <f t="shared" si="10"/>
        <v>187.2340425531915</v>
      </c>
      <c r="K38" s="21">
        <f t="shared" si="12"/>
        <v>101.6</v>
      </c>
      <c r="L38" s="21">
        <v>4.2</v>
      </c>
      <c r="M38" s="22">
        <v>1.42</v>
      </c>
      <c r="N38" s="60">
        <f t="shared" si="13"/>
        <v>150.25531914893617</v>
      </c>
      <c r="O38" s="25"/>
      <c r="P38" s="25"/>
      <c r="Q38" s="22"/>
      <c r="R38" s="61"/>
    </row>
    <row r="39" spans="2:18" s="16" customFormat="1" ht="11.25">
      <c r="B39" s="59">
        <v>125</v>
      </c>
      <c r="C39" s="21">
        <f t="shared" si="11"/>
        <v>110.2</v>
      </c>
      <c r="D39" s="21">
        <v>7.4</v>
      </c>
      <c r="E39" s="22">
        <v>2.75</v>
      </c>
      <c r="F39" s="60">
        <f t="shared" si="8"/>
        <v>290.91489361702128</v>
      </c>
      <c r="G39" s="21">
        <f t="shared" si="9"/>
        <v>113</v>
      </c>
      <c r="H39" s="21">
        <v>6</v>
      </c>
      <c r="I39" s="22">
        <v>2.2599999999999998</v>
      </c>
      <c r="J39" s="60">
        <f t="shared" si="10"/>
        <v>239.19148936170211</v>
      </c>
      <c r="K39" s="21">
        <f t="shared" si="12"/>
        <v>115.4</v>
      </c>
      <c r="L39" s="21">
        <v>4.8</v>
      </c>
      <c r="M39" s="22">
        <v>1.83</v>
      </c>
      <c r="N39" s="60">
        <f t="shared" si="13"/>
        <v>193.55319148936172</v>
      </c>
      <c r="O39" s="25"/>
      <c r="P39" s="25"/>
      <c r="Q39" s="22"/>
      <c r="R39" s="61"/>
    </row>
    <row r="40" spans="2:18" s="16" customFormat="1" ht="11.25">
      <c r="B40" s="59">
        <v>160</v>
      </c>
      <c r="C40" s="21">
        <f t="shared" si="11"/>
        <v>141</v>
      </c>
      <c r="D40" s="21">
        <v>9.5</v>
      </c>
      <c r="E40" s="22">
        <v>4.51</v>
      </c>
      <c r="F40" s="60">
        <f t="shared" si="8"/>
        <v>477.21276595744683</v>
      </c>
      <c r="G40" s="21">
        <f t="shared" si="9"/>
        <v>144.6</v>
      </c>
      <c r="H40" s="21">
        <v>7.7</v>
      </c>
      <c r="I40" s="22">
        <v>3.71</v>
      </c>
      <c r="J40" s="60">
        <f t="shared" si="10"/>
        <v>392.48936170212767</v>
      </c>
      <c r="K40" s="21">
        <f t="shared" si="12"/>
        <v>147.6</v>
      </c>
      <c r="L40" s="21">
        <v>6.2</v>
      </c>
      <c r="M40" s="22">
        <v>3.03</v>
      </c>
      <c r="N40" s="60">
        <f t="shared" si="13"/>
        <v>320.63829787234044</v>
      </c>
      <c r="O40" s="21">
        <f t="shared" ref="O40:O49" si="14">B40-P40*2</f>
        <v>150.19999999999999</v>
      </c>
      <c r="P40" s="21">
        <v>4.9000000000000004</v>
      </c>
      <c r="Q40" s="22">
        <v>2.41</v>
      </c>
      <c r="R40" s="60">
        <f t="shared" ref="R40:R49" si="15">((ROUND(Q40*452,0))/4.7)*1.1</f>
        <v>254.87234042553195</v>
      </c>
    </row>
    <row r="41" spans="2:18" s="16" customFormat="1" ht="11.25">
      <c r="B41" s="59">
        <v>180</v>
      </c>
      <c r="C41" s="21">
        <f t="shared" si="11"/>
        <v>158.6</v>
      </c>
      <c r="D41" s="21">
        <v>10.7</v>
      </c>
      <c r="E41" s="22">
        <v>5.71</v>
      </c>
      <c r="F41" s="60">
        <f t="shared" si="8"/>
        <v>604.06382978723411</v>
      </c>
      <c r="G41" s="21">
        <f t="shared" si="9"/>
        <v>162.80000000000001</v>
      </c>
      <c r="H41" s="21">
        <v>8.6</v>
      </c>
      <c r="I41" s="22">
        <v>4.66</v>
      </c>
      <c r="J41" s="60">
        <f t="shared" si="10"/>
        <v>492.89361702127661</v>
      </c>
      <c r="K41" s="21">
        <f t="shared" si="12"/>
        <v>166.2</v>
      </c>
      <c r="L41" s="21">
        <v>6.9</v>
      </c>
      <c r="M41" s="22">
        <v>3.78</v>
      </c>
      <c r="N41" s="60">
        <f t="shared" si="13"/>
        <v>399.97872340425533</v>
      </c>
      <c r="O41" s="21">
        <f t="shared" si="14"/>
        <v>169</v>
      </c>
      <c r="P41" s="21">
        <v>5.5</v>
      </c>
      <c r="Q41" s="22">
        <v>3.05</v>
      </c>
      <c r="R41" s="60">
        <f t="shared" si="15"/>
        <v>322.74468085106389</v>
      </c>
    </row>
    <row r="42" spans="2:18" s="16" customFormat="1" ht="11.25">
      <c r="B42" s="59">
        <v>200</v>
      </c>
      <c r="C42" s="21">
        <f t="shared" si="11"/>
        <v>176.2</v>
      </c>
      <c r="D42" s="21">
        <v>11.9</v>
      </c>
      <c r="E42" s="22">
        <v>7.04</v>
      </c>
      <c r="F42" s="60">
        <f t="shared" si="8"/>
        <v>744.72340425531922</v>
      </c>
      <c r="G42" s="21">
        <f t="shared" si="9"/>
        <v>180.8</v>
      </c>
      <c r="H42" s="21">
        <v>9.6</v>
      </c>
      <c r="I42" s="22">
        <v>5.77</v>
      </c>
      <c r="J42" s="60">
        <f t="shared" si="10"/>
        <v>610.38297872340422</v>
      </c>
      <c r="K42" s="21">
        <f t="shared" si="12"/>
        <v>184.6</v>
      </c>
      <c r="L42" s="21">
        <v>7.7</v>
      </c>
      <c r="M42" s="22">
        <v>4.68</v>
      </c>
      <c r="N42" s="60">
        <f t="shared" si="13"/>
        <v>495.00000000000006</v>
      </c>
      <c r="O42" s="21">
        <f t="shared" si="14"/>
        <v>187.6</v>
      </c>
      <c r="P42" s="21">
        <v>6.2</v>
      </c>
      <c r="Q42" s="22">
        <v>3.82</v>
      </c>
      <c r="R42" s="60">
        <f t="shared" si="15"/>
        <v>404.19148936170211</v>
      </c>
    </row>
    <row r="43" spans="2:18" s="16" customFormat="1" ht="11.25">
      <c r="B43" s="59">
        <v>225</v>
      </c>
      <c r="C43" s="21">
        <f t="shared" si="11"/>
        <v>198.2</v>
      </c>
      <c r="D43" s="21">
        <v>13.4</v>
      </c>
      <c r="E43" s="22">
        <v>8.94</v>
      </c>
      <c r="F43" s="60">
        <f t="shared" si="8"/>
        <v>945.76595744680844</v>
      </c>
      <c r="G43" s="21">
        <f t="shared" si="9"/>
        <v>203.4</v>
      </c>
      <c r="H43" s="21">
        <v>10.8</v>
      </c>
      <c r="I43" s="22">
        <v>7.29</v>
      </c>
      <c r="J43" s="60">
        <f t="shared" si="10"/>
        <v>771.17021276595744</v>
      </c>
      <c r="K43" s="21">
        <f t="shared" si="12"/>
        <v>207.8</v>
      </c>
      <c r="L43" s="21">
        <v>8.6</v>
      </c>
      <c r="M43" s="22">
        <v>5.88</v>
      </c>
      <c r="N43" s="60">
        <f t="shared" si="13"/>
        <v>622.08510638297878</v>
      </c>
      <c r="O43" s="21">
        <f t="shared" si="14"/>
        <v>211.2</v>
      </c>
      <c r="P43" s="21">
        <v>6.9</v>
      </c>
      <c r="Q43" s="22">
        <v>4.76</v>
      </c>
      <c r="R43" s="60">
        <f t="shared" si="15"/>
        <v>503.65957446808511</v>
      </c>
    </row>
    <row r="44" spans="2:18" s="16" customFormat="1" ht="11.25">
      <c r="B44" s="59">
        <v>250</v>
      </c>
      <c r="C44" s="21">
        <f t="shared" si="11"/>
        <v>220.4</v>
      </c>
      <c r="D44" s="21">
        <v>14.8</v>
      </c>
      <c r="E44" s="22">
        <v>11</v>
      </c>
      <c r="F44" s="60">
        <f t="shared" si="8"/>
        <v>1163.6595744680851</v>
      </c>
      <c r="G44" s="21">
        <f t="shared" si="9"/>
        <v>226.2</v>
      </c>
      <c r="H44" s="26">
        <v>11.9</v>
      </c>
      <c r="I44" s="22">
        <v>8.92</v>
      </c>
      <c r="J44" s="60">
        <f t="shared" si="10"/>
        <v>943.65957446808511</v>
      </c>
      <c r="K44" s="21">
        <f t="shared" si="12"/>
        <v>230.8</v>
      </c>
      <c r="L44" s="21">
        <v>9.6</v>
      </c>
      <c r="M44" s="22">
        <v>7.29</v>
      </c>
      <c r="N44" s="60">
        <f t="shared" si="13"/>
        <v>771.17021276595744</v>
      </c>
      <c r="O44" s="21">
        <f t="shared" si="14"/>
        <v>234.6</v>
      </c>
      <c r="P44" s="21">
        <v>7.7</v>
      </c>
      <c r="Q44" s="22">
        <v>5.9</v>
      </c>
      <c r="R44" s="60">
        <f t="shared" si="15"/>
        <v>624.19148936170211</v>
      </c>
    </row>
    <row r="45" spans="2:18" s="16" customFormat="1" ht="11.25">
      <c r="B45" s="59">
        <v>280</v>
      </c>
      <c r="C45" s="21">
        <f t="shared" si="11"/>
        <v>246.8</v>
      </c>
      <c r="D45" s="21">
        <v>16.600000000000001</v>
      </c>
      <c r="E45" s="22">
        <v>13.8</v>
      </c>
      <c r="F45" s="60">
        <f t="shared" si="8"/>
        <v>1459.9574468085107</v>
      </c>
      <c r="G45" s="21">
        <f t="shared" si="9"/>
        <v>253.2</v>
      </c>
      <c r="H45" s="26">
        <v>13.4</v>
      </c>
      <c r="I45" s="22">
        <v>11.3</v>
      </c>
      <c r="J45" s="60">
        <f t="shared" si="10"/>
        <v>1195.4893617021276</v>
      </c>
      <c r="K45" s="21">
        <f t="shared" si="12"/>
        <v>258.60000000000002</v>
      </c>
      <c r="L45" s="21">
        <v>10.7</v>
      </c>
      <c r="M45" s="22">
        <v>9.09</v>
      </c>
      <c r="N45" s="60">
        <f t="shared" si="13"/>
        <v>961.68085106382978</v>
      </c>
      <c r="O45" s="21">
        <f t="shared" si="14"/>
        <v>262.8</v>
      </c>
      <c r="P45" s="21">
        <v>8.6</v>
      </c>
      <c r="Q45" s="22">
        <v>7.38</v>
      </c>
      <c r="R45" s="60">
        <f t="shared" si="15"/>
        <v>780.76595744680844</v>
      </c>
    </row>
    <row r="46" spans="2:18" s="16" customFormat="1" ht="11.25">
      <c r="B46" s="59">
        <v>315</v>
      </c>
      <c r="C46" s="21">
        <f t="shared" si="11"/>
        <v>277.60000000000002</v>
      </c>
      <c r="D46" s="21">
        <v>18.7</v>
      </c>
      <c r="E46" s="22">
        <v>17.399999999999999</v>
      </c>
      <c r="F46" s="60">
        <f t="shared" si="8"/>
        <v>1840.744680851064</v>
      </c>
      <c r="G46" s="21">
        <f t="shared" si="9"/>
        <v>285</v>
      </c>
      <c r="H46" s="21">
        <v>15</v>
      </c>
      <c r="I46" s="22">
        <v>14.2</v>
      </c>
      <c r="J46" s="60">
        <f t="shared" si="10"/>
        <v>1502.0851063829787</v>
      </c>
      <c r="K46" s="21">
        <f t="shared" si="12"/>
        <v>290.8</v>
      </c>
      <c r="L46" s="21">
        <v>12.1</v>
      </c>
      <c r="M46" s="22">
        <v>11.6</v>
      </c>
      <c r="N46" s="60">
        <f t="shared" si="13"/>
        <v>1227.0851063829787</v>
      </c>
      <c r="O46" s="21">
        <f t="shared" si="14"/>
        <v>295.60000000000002</v>
      </c>
      <c r="P46" s="21">
        <v>9.6999999999999993</v>
      </c>
      <c r="Q46" s="22">
        <v>9.35</v>
      </c>
      <c r="R46" s="60">
        <f t="shared" si="15"/>
        <v>989.06382978723411</v>
      </c>
    </row>
    <row r="47" spans="2:18" s="16" customFormat="1" ht="11.25">
      <c r="B47" s="59">
        <v>355</v>
      </c>
      <c r="C47" s="21">
        <f t="shared" si="11"/>
        <v>312.8</v>
      </c>
      <c r="D47" s="21">
        <v>21.1</v>
      </c>
      <c r="E47" s="22">
        <v>22.2</v>
      </c>
      <c r="F47" s="60">
        <f t="shared" si="8"/>
        <v>2348.3829787234044</v>
      </c>
      <c r="G47" s="21">
        <f t="shared" si="9"/>
        <v>321.2</v>
      </c>
      <c r="H47" s="21">
        <v>16.899999999999999</v>
      </c>
      <c r="I47" s="22">
        <v>18</v>
      </c>
      <c r="J47" s="60">
        <f t="shared" si="10"/>
        <v>1904.1702127659576</v>
      </c>
      <c r="K47" s="21">
        <f t="shared" si="12"/>
        <v>327.8</v>
      </c>
      <c r="L47" s="21">
        <v>13.6</v>
      </c>
      <c r="M47" s="22">
        <v>14.6</v>
      </c>
      <c r="N47" s="60">
        <f t="shared" si="13"/>
        <v>1544.4468085106384</v>
      </c>
      <c r="O47" s="21">
        <f t="shared" si="14"/>
        <v>333.2</v>
      </c>
      <c r="P47" s="21">
        <v>10.9</v>
      </c>
      <c r="Q47" s="22">
        <v>11.8</v>
      </c>
      <c r="R47" s="60">
        <f t="shared" si="15"/>
        <v>1248.3829787234042</v>
      </c>
    </row>
    <row r="48" spans="2:18" s="16" customFormat="1" ht="11.25">
      <c r="B48" s="59">
        <v>400</v>
      </c>
      <c r="C48" s="21">
        <f t="shared" si="11"/>
        <v>352.6</v>
      </c>
      <c r="D48" s="21">
        <v>23.7</v>
      </c>
      <c r="E48" s="22">
        <v>28</v>
      </c>
      <c r="F48" s="60">
        <f t="shared" si="8"/>
        <v>2962.0425531914893</v>
      </c>
      <c r="G48" s="21">
        <f t="shared" si="9"/>
        <v>361.8</v>
      </c>
      <c r="H48" s="21">
        <v>19.100000000000001</v>
      </c>
      <c r="I48" s="22">
        <v>22.9</v>
      </c>
      <c r="J48" s="60">
        <f t="shared" si="10"/>
        <v>2422.5744680851062</v>
      </c>
      <c r="K48" s="21">
        <f t="shared" si="12"/>
        <v>369.4</v>
      </c>
      <c r="L48" s="21">
        <v>15.3</v>
      </c>
      <c r="M48" s="22">
        <v>18.600000000000001</v>
      </c>
      <c r="N48" s="60">
        <f t="shared" si="13"/>
        <v>1967.5957446808511</v>
      </c>
      <c r="O48" s="21">
        <f t="shared" si="14"/>
        <v>375.4</v>
      </c>
      <c r="P48" s="21">
        <v>12.3</v>
      </c>
      <c r="Q48" s="22">
        <v>15.1</v>
      </c>
      <c r="R48" s="60">
        <f t="shared" si="15"/>
        <v>1597.3404255319149</v>
      </c>
    </row>
    <row r="49" spans="2:18" s="16" customFormat="1" ht="11.25">
      <c r="B49" s="59">
        <v>450</v>
      </c>
      <c r="C49" s="21">
        <f>B49-D49*2</f>
        <v>396.6</v>
      </c>
      <c r="D49" s="21">
        <v>26.7</v>
      </c>
      <c r="E49" s="22">
        <v>35.5</v>
      </c>
      <c r="F49" s="60">
        <f t="shared" si="8"/>
        <v>3755.4468085106387</v>
      </c>
      <c r="G49" s="21">
        <f t="shared" si="9"/>
        <v>407</v>
      </c>
      <c r="H49" s="21">
        <v>21.5</v>
      </c>
      <c r="I49" s="22">
        <v>29</v>
      </c>
      <c r="J49" s="60">
        <f t="shared" si="10"/>
        <v>3067.8297872340427</v>
      </c>
      <c r="K49" s="21">
        <f t="shared" si="12"/>
        <v>415.6</v>
      </c>
      <c r="L49" s="21">
        <v>17.2</v>
      </c>
      <c r="M49" s="22">
        <v>23.5</v>
      </c>
      <c r="N49" s="60">
        <f t="shared" si="13"/>
        <v>2486</v>
      </c>
      <c r="O49" s="21">
        <f t="shared" si="14"/>
        <v>422.4</v>
      </c>
      <c r="P49" s="21">
        <v>13.8</v>
      </c>
      <c r="Q49" s="22">
        <v>19</v>
      </c>
      <c r="R49" s="60">
        <f t="shared" si="15"/>
        <v>2009.9574468085107</v>
      </c>
    </row>
    <row r="50" spans="2:18" s="30" customFormat="1" ht="9">
      <c r="B50" s="27" t="s">
        <v>63</v>
      </c>
      <c r="C50" s="28"/>
      <c r="D50" s="28"/>
      <c r="E50" s="28"/>
      <c r="F50" s="29"/>
      <c r="G50" s="28"/>
      <c r="H50" s="28"/>
      <c r="I50" s="28"/>
      <c r="J50" s="29"/>
      <c r="K50" s="28"/>
      <c r="L50" s="28"/>
      <c r="M50" s="28"/>
      <c r="N50" s="29"/>
      <c r="O50" s="28"/>
      <c r="P50" s="28"/>
      <c r="Q50" s="28"/>
      <c r="R50" s="29"/>
    </row>
    <row r="51" spans="2:18" s="30" customFormat="1" ht="9">
      <c r="B51" s="31" t="s">
        <v>64</v>
      </c>
    </row>
    <row r="52" spans="2:18" s="16" customFormat="1" ht="12">
      <c r="B52" s="32" t="s">
        <v>191</v>
      </c>
      <c r="C52" s="33"/>
      <c r="D52" s="33"/>
      <c r="F52" s="33"/>
      <c r="G52" s="33"/>
      <c r="H52" s="33"/>
      <c r="I52" s="33"/>
      <c r="J52" s="33"/>
      <c r="K52" s="33"/>
      <c r="L52" s="33"/>
      <c r="M52" s="34"/>
      <c r="P52" s="33"/>
      <c r="Q52" s="33"/>
      <c r="R52" s="33"/>
    </row>
    <row r="53" spans="2:18" s="16" customFormat="1" ht="12">
      <c r="B53" s="32"/>
      <c r="C53" s="33"/>
      <c r="D53" s="33"/>
      <c r="F53" s="33"/>
      <c r="G53" s="33"/>
      <c r="H53" s="33"/>
      <c r="I53" s="33"/>
      <c r="J53" s="33"/>
      <c r="K53" s="33"/>
      <c r="L53" s="33"/>
      <c r="M53" s="34"/>
      <c r="P53" s="33"/>
      <c r="Q53" s="33"/>
      <c r="R53" s="33"/>
    </row>
  </sheetData>
  <mergeCells count="10">
    <mergeCell ref="B29:B31"/>
    <mergeCell ref="C29:F29"/>
    <mergeCell ref="G29:J29"/>
    <mergeCell ref="K29:N29"/>
    <mergeCell ref="O29:R29"/>
    <mergeCell ref="B8:B10"/>
    <mergeCell ref="C8:F8"/>
    <mergeCell ref="G8:J8"/>
    <mergeCell ref="K8:N8"/>
    <mergeCell ref="O8:R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B2:X39"/>
  <sheetViews>
    <sheetView workbookViewId="0">
      <selection activeCell="AC39" sqref="AC39"/>
    </sheetView>
  </sheetViews>
  <sheetFormatPr defaultRowHeight="15"/>
  <sheetData>
    <row r="2" spans="2:21">
      <c r="B2" t="s">
        <v>98</v>
      </c>
    </row>
    <row r="3" spans="2:21">
      <c r="B3" t="s">
        <v>196</v>
      </c>
      <c r="U3" t="s">
        <v>186</v>
      </c>
    </row>
    <row r="4" spans="2:21">
      <c r="U4" t="s">
        <v>187</v>
      </c>
    </row>
    <row r="5" spans="2:21">
      <c r="B5" s="1" t="s">
        <v>82</v>
      </c>
      <c r="C5" s="1"/>
      <c r="D5" s="1"/>
      <c r="E5" s="1"/>
      <c r="F5" s="1"/>
      <c r="G5" s="1"/>
      <c r="H5" s="1"/>
      <c r="I5" s="1"/>
      <c r="J5" s="1"/>
      <c r="K5" s="1"/>
      <c r="L5" s="1"/>
      <c r="U5" t="s">
        <v>46</v>
      </c>
    </row>
    <row r="6" spans="2:21">
      <c r="B6" s="1" t="s">
        <v>81</v>
      </c>
      <c r="C6" s="1"/>
      <c r="D6" s="1"/>
      <c r="E6" s="1"/>
      <c r="F6" s="1"/>
      <c r="G6" s="1"/>
      <c r="H6" s="1"/>
      <c r="I6" s="1"/>
      <c r="J6" s="1"/>
      <c r="K6" s="1"/>
      <c r="L6" s="1"/>
      <c r="U6" t="s">
        <v>47</v>
      </c>
    </row>
    <row r="7" spans="2:21">
      <c r="B7" s="1" t="s">
        <v>80</v>
      </c>
      <c r="C7" s="1"/>
      <c r="D7" s="1"/>
      <c r="E7" s="1"/>
      <c r="F7" s="1"/>
      <c r="G7" s="1"/>
      <c r="H7" s="1"/>
      <c r="I7" s="1"/>
      <c r="J7" s="1"/>
      <c r="K7" s="1"/>
      <c r="L7" s="1"/>
      <c r="U7" t="s">
        <v>48</v>
      </c>
    </row>
    <row r="8" spans="2:21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21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2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2" spans="2:21">
      <c r="B12" t="s">
        <v>99</v>
      </c>
    </row>
    <row r="13" spans="2:21">
      <c r="B13" s="45" t="s">
        <v>89</v>
      </c>
    </row>
    <row r="14" spans="2:21">
      <c r="B14" s="45" t="s">
        <v>87</v>
      </c>
    </row>
    <row r="15" spans="2:21">
      <c r="B15" s="45" t="s">
        <v>88</v>
      </c>
    </row>
    <row r="17" spans="2:15">
      <c r="B17" s="1" t="s">
        <v>197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5">
      <c r="B18" s="1" t="s">
        <v>97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5">
      <c r="B19" s="1" t="s">
        <v>96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1" spans="2:15">
      <c r="B21" s="1" t="s">
        <v>91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>
      <c r="B22" s="1" t="s">
        <v>90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7" spans="2:15">
      <c r="B27" t="s">
        <v>100</v>
      </c>
    </row>
    <row r="28" spans="2:15">
      <c r="B28" t="s">
        <v>83</v>
      </c>
    </row>
    <row r="29" spans="2:15">
      <c r="B29" t="s">
        <v>84</v>
      </c>
    </row>
    <row r="30" spans="2:15">
      <c r="B30" t="s">
        <v>85</v>
      </c>
    </row>
    <row r="31" spans="2:15">
      <c r="B31" t="s">
        <v>86</v>
      </c>
    </row>
    <row r="33" spans="2:24">
      <c r="B33" s="2" t="s">
        <v>95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24">
      <c r="B34" s="2" t="s">
        <v>92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24">
      <c r="B35" s="2" t="s">
        <v>93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24">
      <c r="B36" s="1" t="s">
        <v>94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9" spans="2:24">
      <c r="B39" s="63" t="s">
        <v>198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БУ-20-2УШМ, ВЕЗДЕХОДЫ</vt:lpstr>
      <vt:lpstr>Трубы ПНД технические ф 16-200</vt:lpstr>
      <vt:lpstr>Трубы ПЭ 100 напорные ф 32-1200</vt:lpstr>
      <vt:lpstr>ИЗГОТОВИМ (металлоизделия)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2013-01-23T09:03:35Z</dcterms:modified>
</cp:coreProperties>
</file>